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24555" windowHeight="12270" activeTab="0"/>
  </bookViews>
  <sheets>
    <sheet name="Intro" sheetId="1" r:id="rId1"/>
    <sheet name="Settings" sheetId="2" r:id="rId2"/>
    <sheet name="Deposits" sheetId="3" r:id="rId3"/>
    <sheet name="Bets" sheetId="4" r:id="rId4"/>
    <sheet name="Available Funds" sheetId="5" r:id="rId5"/>
    <sheet name="Performance" sheetId="6" r:id="rId6"/>
    <sheet name="Performance Graph" sheetId="7" r:id="rId7"/>
  </sheets>
  <definedNames>
    <definedName name="AGENCY">'Bets'!$C:$C</definedName>
    <definedName name="AMOUNT">'Bets'!$G:$G</definedName>
    <definedName name="BONUS_AGENCY">'Deposits'!$G:$G</definedName>
    <definedName name="BONUS_AMOUNT">'Deposits'!$I:$I</definedName>
    <definedName name="DEPOSIT_AGENCY">'Deposits'!$C:$C</definedName>
    <definedName name="DEPOSITS">'Deposits'!$D:$D</definedName>
    <definedName name="PENDING">'Bets'!$AQ:$AQ</definedName>
    <definedName name="PENDING_AGENCIES">'Bets'!$AR:$AR</definedName>
    <definedName name="PENDING_FREEBET">'Bets'!$AS:$AS</definedName>
    <definedName name="PENDING_FREEBET_AGENCY">'Bets'!$AT:$AT</definedName>
    <definedName name="POTENTIAL">'Bets'!$AP:$AP</definedName>
    <definedName name="_xlnm.Print_Area" localSheetId="3">'Bets'!$B:$M</definedName>
    <definedName name="_xlnm.Print_Area" localSheetId="2">'Deposits'!$B:$I</definedName>
    <definedName name="_xlnm.Print_Area" localSheetId="0">'Intro'!$B:$B</definedName>
    <definedName name="_xlnm.Print_Area" localSheetId="5">'Performance'!$B:$J</definedName>
    <definedName name="_xlnm.Print_Area" localSheetId="1">'Settings'!$B:$E</definedName>
    <definedName name="_xlnm.Print_Titles" localSheetId="3">'Bets'!$2:$4</definedName>
    <definedName name="_xlnm.Print_Titles" localSheetId="2">'Deposits'!$2:$8</definedName>
    <definedName name="PROFIT">'Bets'!$M:$M</definedName>
    <definedName name="SPORT">'Bets'!$D:$D</definedName>
    <definedName name="WIN">'Bets'!$J:$J</definedName>
  </definedNames>
  <calcPr fullCalcOnLoad="1"/>
</workbook>
</file>

<file path=xl/sharedStrings.xml><?xml version="1.0" encoding="utf-8"?>
<sst xmlns="http://schemas.openxmlformats.org/spreadsheetml/2006/main" count="310" uniqueCount="146">
  <si>
    <t>Sportsbet</t>
  </si>
  <si>
    <t>Settings</t>
  </si>
  <si>
    <t>Sports / Events</t>
  </si>
  <si>
    <t>Tennis</t>
  </si>
  <si>
    <t>Football</t>
  </si>
  <si>
    <t>NFL</t>
  </si>
  <si>
    <t>Cricket</t>
  </si>
  <si>
    <t>Introduction</t>
  </si>
  <si>
    <t>Date</t>
  </si>
  <si>
    <t>Description</t>
  </si>
  <si>
    <t>Amount</t>
  </si>
  <si>
    <t>Deposits &amp; Withdrawals</t>
  </si>
  <si>
    <t>Agency</t>
  </si>
  <si>
    <t>Sportingbet</t>
  </si>
  <si>
    <t>Sport</t>
  </si>
  <si>
    <t>Team</t>
  </si>
  <si>
    <t>Odds</t>
  </si>
  <si>
    <t>FB</t>
  </si>
  <si>
    <t>Win</t>
  </si>
  <si>
    <t>Payout</t>
  </si>
  <si>
    <t>NY Giants</t>
  </si>
  <si>
    <t>Y</t>
  </si>
  <si>
    <t>Chelsea</t>
  </si>
  <si>
    <t>N</t>
  </si>
  <si>
    <t>Caronlina Panthers</t>
  </si>
  <si>
    <t>Beat Kansas City Chiefs</t>
  </si>
  <si>
    <t>San Diego Chargers</t>
  </si>
  <si>
    <t>Beat Miami Dolphins</t>
  </si>
  <si>
    <t>Chicago Bears</t>
  </si>
  <si>
    <t>Beat Detroit Lions</t>
  </si>
  <si>
    <t>Dallas Cowboys</t>
  </si>
  <si>
    <t>Beat Cincinnati Bengals</t>
  </si>
  <si>
    <t>R</t>
  </si>
  <si>
    <t>Liverpool</t>
  </si>
  <si>
    <t>Australia</t>
  </si>
  <si>
    <t>Arsenal</t>
  </si>
  <si>
    <t>Beat Tampa Bay</t>
  </si>
  <si>
    <t>Charlton</t>
  </si>
  <si>
    <t>Aston Villa</t>
  </si>
  <si>
    <t>Draw or beat Everton</t>
  </si>
  <si>
    <t>P</t>
  </si>
  <si>
    <t>Beat Wigan</t>
  </si>
  <si>
    <t>Beat Crystal Palace</t>
  </si>
  <si>
    <t>Draw Crystal Palace</t>
  </si>
  <si>
    <t>Dokic</t>
  </si>
  <si>
    <t>Draw or beat Portsmouth</t>
  </si>
  <si>
    <t>Draw or beat Wigan</t>
  </si>
  <si>
    <t>Beat Middlesbrough</t>
  </si>
  <si>
    <t>New Orleans</t>
  </si>
  <si>
    <t>Beat Oakland</t>
  </si>
  <si>
    <t>Carolina</t>
  </si>
  <si>
    <t>Philadelphia</t>
  </si>
  <si>
    <t>Beat San Francisco</t>
  </si>
  <si>
    <t>Dallas</t>
  </si>
  <si>
    <t>Beat Arizona</t>
  </si>
  <si>
    <t>Green Bay</t>
  </si>
  <si>
    <t>Beat Seattle</t>
  </si>
  <si>
    <t>Beat Cleveland</t>
  </si>
  <si>
    <t>Profit / Loss</t>
  </si>
  <si>
    <t>Credit Facility</t>
  </si>
  <si>
    <t>Agency Name</t>
  </si>
  <si>
    <t>Betting Agencies</t>
  </si>
  <si>
    <t>Event Name</t>
  </si>
  <si>
    <t>Total</t>
  </si>
  <si>
    <t xml:space="preserve">Total  </t>
  </si>
  <si>
    <t>Net Profit</t>
  </si>
  <si>
    <t>Total Bets</t>
  </si>
  <si>
    <t>Return</t>
  </si>
  <si>
    <t>Win / Loss Percentage</t>
  </si>
  <si>
    <t>Refunded</t>
  </si>
  <si>
    <t>Pending Bets</t>
  </si>
  <si>
    <t>Pending Value</t>
  </si>
  <si>
    <t>Potential Winnings</t>
  </si>
  <si>
    <t>Potential Profit</t>
  </si>
  <si>
    <t>Performance Summary</t>
  </si>
  <si>
    <t>Deposits Summary</t>
  </si>
  <si>
    <t>Potential</t>
  </si>
  <si>
    <t>Total Deposits</t>
  </si>
  <si>
    <t>Total Withdrawals</t>
  </si>
  <si>
    <t>Net Deposits</t>
  </si>
  <si>
    <t>Net Performance</t>
  </si>
  <si>
    <t>Available Credit</t>
  </si>
  <si>
    <t>Available Funds</t>
  </si>
  <si>
    <t>Net Winnings</t>
  </si>
  <si>
    <t>Pending</t>
  </si>
  <si>
    <t># Bets</t>
  </si>
  <si>
    <t>% Total</t>
  </si>
  <si>
    <t>% W/L</t>
  </si>
  <si>
    <t>Setup</t>
  </si>
  <si>
    <t>Performance by Agency</t>
  </si>
  <si>
    <t>Sport / Event</t>
  </si>
  <si>
    <t>Performance by Sport / Event</t>
  </si>
  <si>
    <t>For the credit facility, leave blank if you are unsure.</t>
  </si>
  <si>
    <t>Agencies</t>
  </si>
  <si>
    <t>Sports</t>
  </si>
  <si>
    <t>As it stands, only limited sections of this spreadsheet can be edited.</t>
  </si>
  <si>
    <t>Worksheet protection</t>
  </si>
  <si>
    <t>What if I run out of space?</t>
  </si>
  <si>
    <t>If you require more betting agency or sports category lists, you will have to edit the spreadsheet yourself.  This will require fairly good knowledge of Microsoft Excel.</t>
  </si>
  <si>
    <t>If you need more rows for the Deposits worksheet I recommend you:</t>
  </si>
  <si>
    <t>If you need more rows for the Bets worksheet I recommend you:</t>
  </si>
  <si>
    <t>3. In the main menu select Insert -&gt; Rows (repeat if necessary)</t>
  </si>
  <si>
    <t>4. In the Payout &amp; Profit columns you will see blank cells for the new row(s). Highlight the row below the lowest blank cell by clicking on the row number.</t>
  </si>
  <si>
    <t>5. Click on the small black box at the bottom right corner of the cell number and drag the mouse up without releasing the mouse button.  Once you have reached the highest blank row release the mouse.</t>
  </si>
  <si>
    <t>6. The Payout &amp; Profit columns should now look as follows</t>
  </si>
  <si>
    <r>
      <t xml:space="preserve">Be sure to insert rows </t>
    </r>
    <r>
      <rPr>
        <u val="single"/>
        <sz val="9"/>
        <rFont val="Arial"/>
        <family val="2"/>
      </rPr>
      <t>above</t>
    </r>
    <r>
      <rPr>
        <sz val="9"/>
        <rFont val="Arial"/>
        <family val="0"/>
      </rPr>
      <t xml:space="preserve"> the last row rather than append rows </t>
    </r>
    <r>
      <rPr>
        <u val="single"/>
        <sz val="9"/>
        <rFont val="Arial"/>
        <family val="2"/>
      </rPr>
      <t>below</t>
    </r>
    <r>
      <rPr>
        <sz val="9"/>
        <rFont val="Arial"/>
        <family val="0"/>
      </rPr>
      <t xml:space="preserve"> the last row.</t>
    </r>
  </si>
  <si>
    <t>Input names for the sports &amp; events that you plan to bet on.  This is important as it will enable you to view your performance by sport.
When you input details into the Bets form, you will only be able to input agency and sport names that are on these lists</t>
  </si>
  <si>
    <t>--</t>
  </si>
  <si>
    <t>Input the names of the betting agencies you belong to into the table above.</t>
  </si>
  <si>
    <t>Bet History</t>
  </si>
  <si>
    <t>To unlock a worksheet, go to the worksheet and select Tools -&gt; Protection -&gt; Unprotect Sheet</t>
  </si>
  <si>
    <t>Tsonga</t>
  </si>
  <si>
    <t>Beat Blake</t>
  </si>
  <si>
    <t>Pending Agency</t>
  </si>
  <si>
    <t>Beat Safina</t>
  </si>
  <si>
    <t>Zvonareva</t>
  </si>
  <si>
    <t>Beat Bartoli</t>
  </si>
  <si>
    <t>Centrebet</t>
  </si>
  <si>
    <t>$10 free bet</t>
  </si>
  <si>
    <t>Beat South Africa (5th ODI)</t>
  </si>
  <si>
    <t>Free Bets</t>
  </si>
  <si>
    <t>Used Bonus</t>
  </si>
  <si>
    <t>Used Bonus Agency</t>
  </si>
  <si>
    <t>Bonuses / Free Bets</t>
  </si>
  <si>
    <t>Lost</t>
  </si>
  <si>
    <t>Won</t>
  </si>
  <si>
    <r>
      <t>PERFORMANCE</t>
    </r>
    <r>
      <rPr>
        <sz val="9"/>
        <rFont val="Arial"/>
        <family val="0"/>
      </rPr>
      <t xml:space="preserve"> - summarizes your betting performance</t>
    </r>
  </si>
  <si>
    <r>
      <t>PERFORMANCE GRAPH</t>
    </r>
    <r>
      <rPr>
        <sz val="9"/>
        <rFont val="Arial"/>
        <family val="0"/>
      </rPr>
      <t xml:space="preserve"> - plots your betting performance over time</t>
    </r>
  </si>
  <si>
    <t>This workbook enables you to track your sports betting performance. It consists of seven worksheets, which can be selected using the tabs at the bottom of the window. Each worksheet is described below.</t>
  </si>
  <si>
    <r>
      <t>INTRO</t>
    </r>
    <r>
      <rPr>
        <sz val="9"/>
        <rFont val="Arial"/>
        <family val="0"/>
      </rPr>
      <t xml:space="preserve"> - provides an introduction to the spreadsheet, along with some instructions</t>
    </r>
  </si>
  <si>
    <r>
      <t>SETTINGS</t>
    </r>
    <r>
      <rPr>
        <sz val="9"/>
        <rFont val="Arial"/>
        <family val="0"/>
      </rPr>
      <t xml:space="preserve"> - contains the settings for betting agencies and sports categories</t>
    </r>
  </si>
  <si>
    <r>
      <t>DEPOSITS</t>
    </r>
    <r>
      <rPr>
        <sz val="9"/>
        <rFont val="Arial"/>
        <family val="0"/>
      </rPr>
      <t xml:space="preserve"> - lists your deposits and withdrawals from betting agencies</t>
    </r>
  </si>
  <si>
    <r>
      <t>BETS</t>
    </r>
    <r>
      <rPr>
        <sz val="9"/>
        <rFont val="Arial"/>
        <family val="0"/>
      </rPr>
      <t xml:space="preserve"> - lists all events betting, along with outcomes</t>
    </r>
  </si>
  <si>
    <r>
      <t>AVAILABLE FUNDS</t>
    </r>
    <r>
      <rPr>
        <sz val="9"/>
        <rFont val="Arial"/>
        <family val="0"/>
      </rPr>
      <t xml:space="preserve"> - lists your available credit for each betting agency</t>
    </r>
  </si>
  <si>
    <r>
      <t>The password to unlock each worksheet is</t>
    </r>
    <r>
      <rPr>
        <b/>
        <sz val="9"/>
        <rFont val="Arial"/>
        <family val="2"/>
      </rPr>
      <t xml:space="preserve"> sport</t>
    </r>
  </si>
  <si>
    <t>1. Unlock the 'Bets' worksheet using the instructions above</t>
  </si>
  <si>
    <t>1. Unlock the 'Deposits' worksheet using the instructions above</t>
  </si>
  <si>
    <t>2. Click on the last row of the deposits table (make sure it is empty)</t>
  </si>
  <si>
    <t>2. Click anywhere on the last row of the bets table (make sure it is empty)</t>
  </si>
  <si>
    <t>Input positive amounts for deposits and negative amounts for withdrawals. List bonus bets in the table on the right.</t>
  </si>
  <si>
    <t>Actual Credit</t>
  </si>
  <si>
    <r>
      <t xml:space="preserve">STEP 2: </t>
    </r>
    <r>
      <rPr>
        <sz val="9"/>
        <rFont val="Arial"/>
        <family val="0"/>
      </rPr>
      <t xml:space="preserve"> Go to the 'Settings' worksheet and input the names of your betting agencies along with the sports you plan to bet on</t>
    </r>
  </si>
  <si>
    <r>
      <t>STEP 3:</t>
    </r>
    <r>
      <rPr>
        <sz val="9"/>
        <rFont val="Arial"/>
        <family val="0"/>
      </rPr>
      <t xml:space="preserve">  Go to the 'Deposits' worksheet and input your betting agency deposits</t>
    </r>
  </si>
  <si>
    <r>
      <t>STEP 5:</t>
    </r>
    <r>
      <rPr>
        <sz val="9"/>
        <rFont val="Arial"/>
        <family val="0"/>
      </rPr>
      <t xml:space="preserve">  Once a bet has resulted, update the 'Bets' worksheet accordingly</t>
    </r>
  </si>
  <si>
    <r>
      <t xml:space="preserve">STEP 1: </t>
    </r>
    <r>
      <rPr>
        <sz val="9"/>
        <rFont val="Arial"/>
        <family val="2"/>
      </rPr>
      <t xml:space="preserve"> Delete the sample data from the 'Settings', 'Deposits', and 'Bets' worksheets</t>
    </r>
  </si>
  <si>
    <r>
      <t>STEP 4:</t>
    </r>
    <r>
      <rPr>
        <sz val="9"/>
        <rFont val="Arial"/>
        <family val="0"/>
      </rPr>
      <t xml:space="preserve">  Go to the 'Bet's worksheet and input your bets</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</si>
</sst>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mmm\-yyyy"/>
    <numFmt numFmtId="166" formatCode="0.0%"/>
    <numFmt numFmtId="167" formatCode="&quot;$&quot;#,##0"/>
    <numFmt numFmtId="168" formatCode="[$-409]dddd\,\ mmmm\ dd\,\ yyyy"/>
    <numFmt numFmtId="169" formatCode="[$-409]d\-mmm\-yy;@"/>
    <numFmt numFmtId="170" formatCode="_(* #,##0.0_);_(* \(#,##0.0\);_(* &quot;-&quot;??_);_(@_)"/>
    <numFmt numFmtId="171" formatCode="_(* #,##0_);_(* \(#,##0\);_(* &quot;-&quot;??_);_(@_)"/>
    <numFmt numFmtId="172" formatCode="_(&quot;$&quot;* #,##0.0_);_(&quot;$&quot;* \(#,##0.0\);_(&quot;$&quot;* &quot;-&quot;??_);_(@_)"/>
  </numFmts>
  <fonts count="11">
    <font>
      <sz val="10"/>
      <name val="Arial"/>
      <family val="0"/>
    </font>
    <font>
      <sz val="8"/>
      <name val="Arial"/>
      <family val="0"/>
    </font>
    <font>
      <sz val="9"/>
      <name val="Arial"/>
      <family val="0"/>
    </font>
    <font>
      <b/>
      <sz val="11"/>
      <name val="Arial"/>
      <family val="2"/>
    </font>
    <font>
      <b/>
      <sz val="14"/>
      <name val="Arial"/>
      <family val="2"/>
    </font>
    <font>
      <b/>
      <sz val="9"/>
      <color indexed="9"/>
      <name val="Arial"/>
      <family val="0"/>
    </font>
    <font>
      <b/>
      <sz val="9"/>
      <name val="Arial"/>
      <family val="0"/>
    </font>
    <font>
      <b/>
      <sz val="10"/>
      <name val="Arial"/>
      <family val="2"/>
    </font>
    <font>
      <sz val="9.5"/>
      <name val="Arial"/>
      <family val="0"/>
    </font>
    <font>
      <b/>
      <sz val="8"/>
      <name val="Arial"/>
      <family val="2"/>
    </font>
    <font>
      <u val="single"/>
      <sz val="9"/>
      <name val="Arial"/>
      <family val="2"/>
    </font>
  </fonts>
  <fills count="6">
    <fill>
      <patternFill/>
    </fill>
    <fill>
      <patternFill patternType="gray125"/>
    </fill>
    <fill>
      <patternFill patternType="solid">
        <fgColor indexed="63"/>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s>
  <borders count="10">
    <border>
      <left/>
      <right/>
      <top/>
      <bottom/>
      <diagonal/>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55"/>
      </left>
      <right>
        <color indexed="63"/>
      </right>
      <top style="thin">
        <color indexed="55"/>
      </top>
      <bottom style="thin">
        <color indexed="55"/>
      </bottom>
    </border>
    <border>
      <left style="medium">
        <color indexed="55"/>
      </left>
      <right style="thin">
        <color indexed="55"/>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style="thin">
        <color indexed="55"/>
      </left>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1" xfId="0" applyFont="1" applyBorder="1" applyAlignment="1">
      <alignment/>
    </xf>
    <xf numFmtId="0" fontId="4" fillId="0" borderId="0" xfId="0" applyFont="1" applyAlignment="1">
      <alignment/>
    </xf>
    <xf numFmtId="15" fontId="5" fillId="2" borderId="1" xfId="0" applyNumberFormat="1" applyFont="1" applyFill="1" applyBorder="1" applyAlignment="1">
      <alignment/>
    </xf>
    <xf numFmtId="0" fontId="5" fillId="2" borderId="1" xfId="0" applyFont="1" applyFill="1" applyBorder="1" applyAlignment="1">
      <alignment/>
    </xf>
    <xf numFmtId="44" fontId="5" fillId="2" borderId="1" xfId="17" applyFont="1" applyFill="1" applyBorder="1" applyAlignment="1">
      <alignment/>
    </xf>
    <xf numFmtId="0" fontId="6" fillId="0" borderId="0" xfId="0" applyFont="1" applyAlignment="1">
      <alignment/>
    </xf>
    <xf numFmtId="44" fontId="2" fillId="0" borderId="1" xfId="17" applyFont="1" applyBorder="1" applyAlignment="1">
      <alignment/>
    </xf>
    <xf numFmtId="0" fontId="2" fillId="0" borderId="0" xfId="0" applyFont="1" applyAlignment="1">
      <alignment horizontal="justify" vertical="top" wrapText="1"/>
    </xf>
    <xf numFmtId="0" fontId="4" fillId="0" borderId="0" xfId="0" applyFont="1" applyAlignment="1">
      <alignment/>
    </xf>
    <xf numFmtId="0" fontId="5" fillId="2" borderId="1" xfId="0" applyFont="1" applyFill="1" applyBorder="1" applyAlignment="1">
      <alignment horizontal="center"/>
    </xf>
    <xf numFmtId="0" fontId="6" fillId="0" borderId="0" xfId="0" applyFont="1" applyAlignment="1">
      <alignment/>
    </xf>
    <xf numFmtId="0" fontId="5" fillId="2" borderId="1" xfId="0" applyFont="1" applyFill="1" applyBorder="1" applyAlignment="1">
      <alignment horizontal="center"/>
    </xf>
    <xf numFmtId="0" fontId="7" fillId="0" borderId="0" xfId="0" applyFont="1" applyAlignment="1">
      <alignment/>
    </xf>
    <xf numFmtId="44" fontId="2" fillId="0" borderId="0" xfId="0" applyNumberFormat="1" applyFont="1" applyAlignment="1">
      <alignment/>
    </xf>
    <xf numFmtId="44" fontId="2" fillId="0" borderId="1" xfId="0" applyNumberFormat="1" applyFont="1" applyBorder="1" applyAlignment="1">
      <alignment/>
    </xf>
    <xf numFmtId="44" fontId="6" fillId="0" borderId="1" xfId="0" applyNumberFormat="1" applyFont="1" applyBorder="1" applyAlignment="1">
      <alignment/>
    </xf>
    <xf numFmtId="0" fontId="6" fillId="0" borderId="0" xfId="0" applyFont="1" applyAlignment="1">
      <alignment horizontal="right"/>
    </xf>
    <xf numFmtId="0" fontId="2" fillId="0" borderId="2" xfId="0" applyFont="1" applyBorder="1" applyAlignment="1">
      <alignment/>
    </xf>
    <xf numFmtId="44" fontId="2" fillId="0" borderId="2" xfId="17" applyFont="1" applyBorder="1" applyAlignment="1">
      <alignment/>
    </xf>
    <xf numFmtId="0" fontId="5" fillId="2" borderId="3" xfId="0" applyFont="1" applyFill="1" applyBorder="1" applyAlignment="1">
      <alignment horizontal="center"/>
    </xf>
    <xf numFmtId="0" fontId="5" fillId="2" borderId="4" xfId="0" applyFont="1" applyFill="1" applyBorder="1" applyAlignment="1">
      <alignment horizontal="center"/>
    </xf>
    <xf numFmtId="166" fontId="2" fillId="0" borderId="1" xfId="19" applyNumberFormat="1" applyFont="1" applyBorder="1" applyAlignment="1">
      <alignment/>
    </xf>
    <xf numFmtId="166" fontId="6" fillId="0" borderId="1" xfId="19" applyNumberFormat="1" applyFont="1" applyBorder="1" applyAlignment="1">
      <alignment/>
    </xf>
    <xf numFmtId="0" fontId="2" fillId="0" borderId="5" xfId="0" applyFont="1" applyBorder="1" applyAlignment="1">
      <alignment/>
    </xf>
    <xf numFmtId="0" fontId="2" fillId="0" borderId="6" xfId="0" applyFont="1" applyBorder="1" applyAlignment="1">
      <alignment/>
    </xf>
    <xf numFmtId="0" fontId="2" fillId="0" borderId="6" xfId="0" applyNumberFormat="1" applyFont="1" applyBorder="1" applyAlignment="1">
      <alignment/>
    </xf>
    <xf numFmtId="0" fontId="5" fillId="2" borderId="4" xfId="0" applyFont="1" applyFill="1" applyBorder="1" applyAlignment="1" quotePrefix="1">
      <alignment horizontal="center"/>
    </xf>
    <xf numFmtId="171" fontId="6" fillId="0" borderId="1" xfId="15" applyNumberFormat="1" applyFont="1" applyBorder="1" applyAlignment="1">
      <alignment/>
    </xf>
    <xf numFmtId="43" fontId="2" fillId="0" borderId="1" xfId="0" applyNumberFormat="1" applyFont="1" applyBorder="1" applyAlignment="1">
      <alignment/>
    </xf>
    <xf numFmtId="0" fontId="6" fillId="3" borderId="1" xfId="0" applyFont="1" applyFill="1" applyBorder="1" applyAlignment="1">
      <alignment horizontal="center"/>
    </xf>
    <xf numFmtId="0" fontId="6" fillId="3" borderId="6" xfId="0" applyFont="1" applyFill="1" applyBorder="1" applyAlignment="1">
      <alignment horizontal="center"/>
    </xf>
    <xf numFmtId="0" fontId="6" fillId="3" borderId="1" xfId="0" applyFont="1" applyFill="1" applyBorder="1" applyAlignment="1">
      <alignment horizontal="left"/>
    </xf>
    <xf numFmtId="0" fontId="6" fillId="3" borderId="5" xfId="0" applyFont="1" applyFill="1" applyBorder="1" applyAlignment="1">
      <alignment horizontal="left"/>
    </xf>
    <xf numFmtId="0" fontId="2" fillId="0" borderId="0" xfId="0" applyFont="1" applyAlignment="1">
      <alignment vertical="top" wrapText="1"/>
    </xf>
    <xf numFmtId="0" fontId="2" fillId="0" borderId="1" xfId="0" applyFont="1" applyBorder="1" applyAlignment="1" applyProtection="1">
      <alignment/>
      <protection locked="0"/>
    </xf>
    <xf numFmtId="44" fontId="2" fillId="0" borderId="1" xfId="17" applyFont="1" applyBorder="1" applyAlignment="1" applyProtection="1">
      <alignment/>
      <protection locked="0"/>
    </xf>
    <xf numFmtId="0" fontId="2" fillId="0" borderId="1" xfId="0" applyFont="1" applyFill="1" applyBorder="1" applyAlignment="1" applyProtection="1">
      <alignment/>
      <protection locked="0"/>
    </xf>
    <xf numFmtId="15" fontId="2" fillId="0" borderId="1" xfId="0" applyNumberFormat="1" applyFont="1" applyBorder="1" applyAlignment="1" applyProtection="1">
      <alignment/>
      <protection locked="0"/>
    </xf>
    <xf numFmtId="15" fontId="2" fillId="0" borderId="1" xfId="0" applyNumberFormat="1" applyFont="1" applyFill="1" applyBorder="1" applyAlignment="1" applyProtection="1">
      <alignment/>
      <protection locked="0"/>
    </xf>
    <xf numFmtId="44" fontId="2" fillId="0" borderId="1" xfId="17" applyNumberFormat="1" applyFont="1" applyFill="1" applyBorder="1" applyAlignment="1" applyProtection="1">
      <alignment/>
      <protection locked="0"/>
    </xf>
    <xf numFmtId="43" fontId="2" fillId="0" borderId="1" xfId="15" applyFont="1" applyFill="1" applyBorder="1" applyAlignment="1" applyProtection="1">
      <alignment/>
      <protection locked="0"/>
    </xf>
    <xf numFmtId="43" fontId="2" fillId="0" borderId="1" xfId="15" applyFont="1" applyFill="1" applyBorder="1" applyAlignment="1" applyProtection="1">
      <alignment horizontal="center"/>
      <protection locked="0"/>
    </xf>
    <xf numFmtId="44" fontId="2" fillId="0" borderId="1" xfId="17" applyNumberFormat="1" applyFont="1" applyBorder="1" applyAlignment="1" applyProtection="1">
      <alignment/>
      <protection locked="0"/>
    </xf>
    <xf numFmtId="43" fontId="2" fillId="0" borderId="1" xfId="15" applyFont="1" applyBorder="1" applyAlignment="1" applyProtection="1">
      <alignment/>
      <protection locked="0"/>
    </xf>
    <xf numFmtId="43" fontId="2" fillId="0" borderId="1" xfId="15"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0" xfId="0" applyFont="1" applyAlignment="1" applyProtection="1">
      <alignment/>
      <protection locked="0"/>
    </xf>
    <xf numFmtId="0" fontId="2" fillId="4" borderId="1" xfId="0" applyFont="1" applyFill="1" applyBorder="1" applyAlignment="1" applyProtection="1">
      <alignment/>
      <protection locked="0"/>
    </xf>
    <xf numFmtId="0" fontId="0" fillId="0" borderId="1" xfId="0" applyBorder="1" applyAlignment="1" applyProtection="1">
      <alignment/>
      <protection locked="0"/>
    </xf>
    <xf numFmtId="164" fontId="2" fillId="0" borderId="1" xfId="17" applyNumberFormat="1" applyFont="1" applyBorder="1" applyAlignment="1" applyProtection="1">
      <alignment/>
      <protection locked="0"/>
    </xf>
    <xf numFmtId="0" fontId="2" fillId="0" borderId="7" xfId="0" applyFont="1" applyBorder="1" applyAlignment="1">
      <alignment/>
    </xf>
    <xf numFmtId="0" fontId="2" fillId="0" borderId="8" xfId="0" applyFont="1" applyBorder="1" applyAlignment="1">
      <alignment/>
    </xf>
    <xf numFmtId="44" fontId="2" fillId="0" borderId="1" xfId="17" applyFont="1" applyFill="1" applyBorder="1" applyAlignment="1" applyProtection="1">
      <alignment/>
      <protection/>
    </xf>
    <xf numFmtId="0" fontId="5" fillId="2" borderId="5" xfId="0" applyFont="1" applyFill="1" applyBorder="1" applyAlignment="1">
      <alignment horizontal="center"/>
    </xf>
    <xf numFmtId="0" fontId="2" fillId="0" borderId="5" xfId="0" applyFont="1" applyFill="1" applyBorder="1" applyAlignment="1" applyProtection="1">
      <alignment horizontal="center"/>
      <protection locked="0"/>
    </xf>
    <xf numFmtId="0" fontId="2" fillId="0" borderId="0" xfId="0" applyFont="1" applyFill="1" applyBorder="1" applyAlignment="1">
      <alignment/>
    </xf>
    <xf numFmtId="0" fontId="2" fillId="0" borderId="9" xfId="0" applyFont="1" applyFill="1" applyBorder="1" applyAlignment="1" applyProtection="1">
      <alignment horizontal="center"/>
      <protection locked="0"/>
    </xf>
    <xf numFmtId="44" fontId="6" fillId="5" borderId="1" xfId="17" applyFont="1" applyFill="1" applyBorder="1" applyAlignment="1">
      <alignment/>
    </xf>
    <xf numFmtId="0" fontId="3" fillId="0" borderId="0" xfId="0" applyFont="1" applyAlignment="1">
      <alignment/>
    </xf>
    <xf numFmtId="0" fontId="2" fillId="0" borderId="1" xfId="0" applyFont="1" applyBorder="1" applyAlignment="1" applyProtection="1" quotePrefix="1">
      <alignment/>
      <protection locked="0"/>
    </xf>
    <xf numFmtId="0" fontId="6" fillId="3" borderId="0" xfId="0" applyFont="1" applyFill="1" applyBorder="1" applyAlignment="1">
      <alignment horizontal="center"/>
    </xf>
    <xf numFmtId="0" fontId="2" fillId="0" borderId="0" xfId="0" applyFont="1" applyAlignment="1">
      <alignment vertical="top" wrapText="1"/>
    </xf>
    <xf numFmtId="0" fontId="2" fillId="0" borderId="0" xfId="0" applyFont="1" applyAlignment="1" quotePrefix="1">
      <alignment vertical="top" wrapText="1"/>
    </xf>
    <xf numFmtId="0" fontId="2" fillId="0" borderId="0" xfId="0" applyFont="1" applyAlignment="1">
      <alignment horizontal="left" vertical="top" wrapText="1"/>
    </xf>
    <xf numFmtId="0" fontId="6" fillId="0" borderId="0" xfId="0" applyFont="1" applyAlignment="1">
      <alignment horizontal="left" vertical="center"/>
    </xf>
    <xf numFmtId="0" fontId="6" fillId="0" borderId="0" xfId="0" applyFont="1" applyAlignment="1">
      <alignment horizontal="justify" vertical="top" wrapText="1"/>
    </xf>
    <xf numFmtId="0" fontId="6" fillId="0" borderId="0" xfId="0" applyFont="1" applyAlignment="1">
      <alignment horizontal="left" vertical="top" wrapText="1"/>
    </xf>
    <xf numFmtId="3" fontId="2" fillId="0" borderId="1" xfId="15"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3">
    <dxf>
      <font>
        <color rgb="FFFF0000"/>
      </font>
      <border/>
    </dxf>
    <dxf>
      <font>
        <strike val="0"/>
        <color rgb="FF0000FF"/>
      </font>
      <border/>
    </dxf>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Bets!$AC$4</c:f>
              <c:strCache>
                <c:ptCount val="1"/>
                <c:pt idx="0">
                  <c:v>Sportsbet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Bets!$B$5:$B$850</c:f>
              <c:strCache>
                <c:ptCount val="846"/>
                <c:pt idx="0">
                  <c:v>39725</c:v>
                </c:pt>
                <c:pt idx="1">
                  <c:v>39725</c:v>
                </c:pt>
                <c:pt idx="2">
                  <c:v>39725</c:v>
                </c:pt>
                <c:pt idx="3">
                  <c:v>39725</c:v>
                </c:pt>
                <c:pt idx="4">
                  <c:v>39730</c:v>
                </c:pt>
                <c:pt idx="5">
                  <c:v>39730</c:v>
                </c:pt>
                <c:pt idx="6">
                  <c:v>39730</c:v>
                </c:pt>
                <c:pt idx="7">
                  <c:v>39730</c:v>
                </c:pt>
                <c:pt idx="8">
                  <c:v>39730</c:v>
                </c:pt>
                <c:pt idx="9">
                  <c:v>39730</c:v>
                </c:pt>
                <c:pt idx="10">
                  <c:v>39838</c:v>
                </c:pt>
                <c:pt idx="11">
                  <c:v>39838</c:v>
                </c:pt>
                <c:pt idx="12">
                  <c:v>39838</c:v>
                </c:pt>
                <c:pt idx="13">
                  <c:v>39838</c:v>
                </c:pt>
                <c:pt idx="14">
                  <c:v>39839</c:v>
                </c:pt>
                <c:pt idx="15">
                  <c:v>39839</c:v>
                </c:pt>
                <c:pt idx="16">
                  <c:v>39839</c:v>
                </c:pt>
                <c:pt idx="17">
                  <c:v>39840</c:v>
                </c:pt>
                <c:pt idx="18">
                  <c:v>39840</c:v>
                </c:pt>
                <c:pt idx="19">
                  <c:v>39840</c:v>
                </c:pt>
                <c:pt idx="20">
                  <c:v>39841</c:v>
                </c:pt>
              </c:strCache>
            </c:strRef>
          </c:cat>
          <c:val>
            <c:numRef>
              <c:f>Bets!$AC$5:$AC$850</c:f>
              <c:numCache>
                <c:ptCount val="846"/>
                <c:pt idx="0">
                  <c:v>1.0499999999999998</c:v>
                </c:pt>
                <c:pt idx="1">
                  <c:v>-3.95</c:v>
                </c:pt>
                <c:pt idx="2">
                  <c:v>-1.3500000000000005</c:v>
                </c:pt>
                <c:pt idx="3">
                  <c:v>-0.1499999999999977</c:v>
                </c:pt>
                <c:pt idx="4">
                  <c:v>-0.1499999999999977</c:v>
                </c:pt>
                <c:pt idx="5">
                  <c:v>-0.1499999999999977</c:v>
                </c:pt>
                <c:pt idx="6">
                  <c:v>-0.1499999999999977</c:v>
                </c:pt>
                <c:pt idx="7">
                  <c:v>-0.1499999999999977</c:v>
                </c:pt>
                <c:pt idx="8">
                  <c:v>-0.1499999999999977</c:v>
                </c:pt>
                <c:pt idx="9">
                  <c:v>-0.1499999999999977</c:v>
                </c:pt>
                <c:pt idx="10">
                  <c:v>1.7000000000000028</c:v>
                </c:pt>
                <c:pt idx="11">
                  <c:v>2.6000000000000023</c:v>
                </c:pt>
                <c:pt idx="12">
                  <c:v>3.7500000000000027</c:v>
                </c:pt>
                <c:pt idx="13">
                  <c:v>5.700000000000002</c:v>
                </c:pt>
                <c:pt idx="14">
                  <c:v>8.450000000000003</c:v>
                </c:pt>
                <c:pt idx="15">
                  <c:v>13.850000000000001</c:v>
                </c:pt>
                <c:pt idx="16">
                  <c:v>10.850000000000001</c:v>
                </c:pt>
                <c:pt idx="17">
                  <c:v>7.850000000000001</c:v>
                </c:pt>
                <c:pt idx="18">
                  <c:v>8.840000000000002</c:v>
                </c:pt>
                <c:pt idx="19">
                  <c:v>8.840000000000002</c:v>
                </c:pt>
                <c:pt idx="20">
                  <c:v>8.840000000000002</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1"/>
          <c:order val="1"/>
          <c:tx>
            <c:strRef>
              <c:f>Bets!$AD$4</c:f>
              <c:strCache>
                <c:ptCount val="1"/>
                <c:pt idx="0">
                  <c:v>Sportingbet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Bets!$AD$5:$AD$850</c:f>
              <c:numCache>
                <c:ptCount val="846"/>
                <c:pt idx="0">
                  <c:v>0</c:v>
                </c:pt>
                <c:pt idx="1">
                  <c:v>0</c:v>
                </c:pt>
                <c:pt idx="2">
                  <c:v>0</c:v>
                </c:pt>
                <c:pt idx="3">
                  <c:v>0</c:v>
                </c:pt>
                <c:pt idx="4">
                  <c:v>1.5500000000000007</c:v>
                </c:pt>
                <c:pt idx="5">
                  <c:v>-3.4499999999999993</c:v>
                </c:pt>
                <c:pt idx="6">
                  <c:v>-1.1999999999999993</c:v>
                </c:pt>
                <c:pt idx="7">
                  <c:v>-6.199999999999999</c:v>
                </c:pt>
                <c:pt idx="8">
                  <c:v>-0.6999999999999993</c:v>
                </c:pt>
                <c:pt idx="9">
                  <c:v>-5.699999999999999</c:v>
                </c:pt>
                <c:pt idx="10">
                  <c:v>-5.699999999999999</c:v>
                </c:pt>
                <c:pt idx="11">
                  <c:v>-5.699999999999999</c:v>
                </c:pt>
                <c:pt idx="12">
                  <c:v>-5.699999999999999</c:v>
                </c:pt>
                <c:pt idx="13">
                  <c:v>-5.699999999999999</c:v>
                </c:pt>
                <c:pt idx="14">
                  <c:v>-5.699999999999999</c:v>
                </c:pt>
                <c:pt idx="15">
                  <c:v>-5.699999999999999</c:v>
                </c:pt>
                <c:pt idx="16">
                  <c:v>-5.699999999999999</c:v>
                </c:pt>
                <c:pt idx="17">
                  <c:v>-5.699999999999999</c:v>
                </c:pt>
                <c:pt idx="18">
                  <c:v>-5.699999999999999</c:v>
                </c:pt>
                <c:pt idx="19">
                  <c:v>-5.699999999999999</c:v>
                </c:pt>
                <c:pt idx="20">
                  <c:v>-5.699999999999999</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2"/>
          <c:order val="2"/>
          <c:tx>
            <c:strRef>
              <c:f>Bets!$AE$4</c:f>
              <c:strCache>
                <c:ptCount val="1"/>
                <c:pt idx="0">
                  <c:v>Centrebet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Bets!$AE$5:$AE$850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3"/>
          <c:order val="3"/>
          <c:tx>
            <c:strRef>
              <c:f>Bets!$AF$4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Bets!$AF$5:$AF$850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4"/>
          <c:order val="4"/>
          <c:tx>
            <c:strRef>
              <c:f>Bets!$AG$4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Bets!$AG$5:$AG$850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5"/>
          <c:order val="5"/>
          <c:tx>
            <c:strRef>
              <c:f>Bets!$AH$4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Bets!$AH$5:$AH$850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6"/>
          <c:order val="6"/>
          <c:tx>
            <c:strRef>
              <c:f>Bets!$AI$4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Bets!$AI$5:$AI$850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7"/>
          <c:order val="7"/>
          <c:tx>
            <c:strRef>
              <c:f>Bets!$AJ$4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Bets!$AJ$5:$AJ$850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8"/>
          <c:order val="8"/>
          <c:tx>
            <c:strRef>
              <c:f>Bets!$AK$4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Bets!$AK$5:$AK$850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9"/>
          <c:order val="9"/>
          <c:tx>
            <c:strRef>
              <c:f>Bets!$AL$4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Bets!$AL$5:$AL$850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10"/>
          <c:order val="10"/>
          <c:tx>
            <c:strRef>
              <c:f>Bets!$AM$4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Bets!$AM$5:$AM$850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11"/>
          <c:order val="11"/>
          <c:tx>
            <c:strRef>
              <c:f>Bets!$AN$4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Bets!$AN$5:$AN$850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12"/>
          <c:order val="12"/>
          <c:tx>
            <c:strRef>
              <c:f>Bets!$AO$4</c:f>
              <c:strCache>
                <c:ptCount val="1"/>
                <c:pt idx="0">
                  <c:v>Total</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Bets!$AO$5:$AO$850</c:f>
              <c:numCache>
                <c:ptCount val="846"/>
                <c:pt idx="0">
                  <c:v>1.0499999999999998</c:v>
                </c:pt>
                <c:pt idx="1">
                  <c:v>-3.95</c:v>
                </c:pt>
                <c:pt idx="2">
                  <c:v>-1.3500000000000005</c:v>
                </c:pt>
                <c:pt idx="3">
                  <c:v>-0.1499999999999977</c:v>
                </c:pt>
                <c:pt idx="4">
                  <c:v>1.400000000000003</c:v>
                </c:pt>
                <c:pt idx="5">
                  <c:v>-3.599999999999997</c:v>
                </c:pt>
                <c:pt idx="6">
                  <c:v>-1.349999999999997</c:v>
                </c:pt>
                <c:pt idx="7">
                  <c:v>-6.349999999999997</c:v>
                </c:pt>
                <c:pt idx="8">
                  <c:v>-0.849999999999997</c:v>
                </c:pt>
                <c:pt idx="9">
                  <c:v>-5.849999999999997</c:v>
                </c:pt>
                <c:pt idx="10">
                  <c:v>-3.9999999999999964</c:v>
                </c:pt>
                <c:pt idx="11">
                  <c:v>-3.099999999999997</c:v>
                </c:pt>
                <c:pt idx="12">
                  <c:v>-1.9499999999999966</c:v>
                </c:pt>
                <c:pt idx="13">
                  <c:v>2.6645352591003757E-15</c:v>
                </c:pt>
                <c:pt idx="14">
                  <c:v>2.7500000000000027</c:v>
                </c:pt>
                <c:pt idx="15">
                  <c:v>8.150000000000002</c:v>
                </c:pt>
                <c:pt idx="16">
                  <c:v>5.150000000000002</c:v>
                </c:pt>
                <c:pt idx="17">
                  <c:v>2.150000000000002</c:v>
                </c:pt>
                <c:pt idx="18">
                  <c:v>3.1400000000000023</c:v>
                </c:pt>
                <c:pt idx="19">
                  <c:v>3.1400000000000023</c:v>
                </c:pt>
                <c:pt idx="20">
                  <c:v>3.1400000000000023</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axId val="18927235"/>
        <c:axId val="36127388"/>
      </c:lineChart>
      <c:dateAx>
        <c:axId val="18927235"/>
        <c:scaling>
          <c:orientation val="minMax"/>
        </c:scaling>
        <c:axPos val="b"/>
        <c:delete val="0"/>
        <c:numFmt formatCode="[$-409]d\-mmm\-yy;@" sourceLinked="0"/>
        <c:majorTickMark val="out"/>
        <c:minorTickMark val="none"/>
        <c:tickLblPos val="nextTo"/>
        <c:spPr>
          <a:ln w="38100">
            <a:solidFill/>
          </a:ln>
        </c:spPr>
        <c:txPr>
          <a:bodyPr/>
          <a:lstStyle/>
          <a:p>
            <a:pPr>
              <a:defRPr lang="en-US" cap="none" sz="800" b="0" i="0" u="none" baseline="0">
                <a:latin typeface="Arial"/>
                <a:ea typeface="Arial"/>
                <a:cs typeface="Arial"/>
              </a:defRPr>
            </a:pPr>
          </a:p>
        </c:txPr>
        <c:crossAx val="36127388"/>
        <c:crosses val="autoZero"/>
        <c:auto val="0"/>
        <c:noMultiLvlLbl val="0"/>
      </c:dateAx>
      <c:valAx>
        <c:axId val="36127388"/>
        <c:scaling>
          <c:orientation val="minMax"/>
        </c:scaling>
        <c:axPos val="l"/>
        <c:majorGridlines/>
        <c:delete val="0"/>
        <c:numFmt formatCode="&quot;$&quot;#,##0" sourceLinked="0"/>
        <c:majorTickMark val="out"/>
        <c:minorTickMark val="none"/>
        <c:tickLblPos val="nextTo"/>
        <c:txPr>
          <a:bodyPr/>
          <a:lstStyle/>
          <a:p>
            <a:pPr>
              <a:defRPr lang="en-US" cap="none" sz="800" b="0" i="0" u="none" baseline="0">
                <a:latin typeface="Arial"/>
                <a:ea typeface="Arial"/>
                <a:cs typeface="Arial"/>
              </a:defRPr>
            </a:pPr>
          </a:p>
        </c:txPr>
        <c:crossAx val="18927235"/>
        <c:crossesAt val="1"/>
        <c:crossBetween val="between"/>
        <c:dispUnits/>
      </c:valAx>
      <c:spPr>
        <a:gradFill rotWithShape="1">
          <a:gsLst>
            <a:gs pos="0">
              <a:srgbClr val="E3E3E3"/>
            </a:gs>
            <a:gs pos="100000">
              <a:srgbClr val="C0C0C0"/>
            </a:gs>
          </a:gsLst>
          <a:lin ang="5400000" scaled="1"/>
        </a:gradFill>
        <a:ln w="12700">
          <a:solidFill>
            <a:srgbClr val="808080"/>
          </a:solidFill>
        </a:ln>
      </c:spPr>
    </c:plotArea>
    <c:legend>
      <c:legendPos val="r"/>
      <c:layout/>
      <c:overlay val="0"/>
      <c:txPr>
        <a:bodyPr vert="horz" rot="0"/>
        <a:lstStyle/>
        <a:p>
          <a:pPr>
            <a:defRPr lang="en-US" cap="none" sz="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3"/>
  </sheetViews>
  <pageMargins left="0.75" right="0.75" top="1" bottom="1" header="0.5" footer="0.5"/>
  <pageSetup horizontalDpi="300" verticalDpi="300" orientation="landscape" paperSize="9"/>
  <headerFooter>
    <oddHeader>&amp;L&amp;"Arial,Bold"Betting Tracker v1.01&amp;RBetting Performance</oddHeader>
    <oddFooter>&amp;Lhttp://www.aussportsbetting.com&amp;C&amp;D&amp;RPage &amp;P / &amp;N</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2409825</xdr:colOff>
      <xdr:row>42</xdr:row>
      <xdr:rowOff>28575</xdr:rowOff>
    </xdr:from>
    <xdr:to>
      <xdr:col>1</xdr:col>
      <xdr:colOff>4714875</xdr:colOff>
      <xdr:row>42</xdr:row>
      <xdr:rowOff>1019175</xdr:rowOff>
    </xdr:to>
    <xdr:pic>
      <xdr:nvPicPr>
        <xdr:cNvPr id="1" name="Picture 12"/>
        <xdr:cNvPicPr preferRelativeResize="1">
          <a:picLocks noChangeAspect="1"/>
        </xdr:cNvPicPr>
      </xdr:nvPicPr>
      <xdr:blipFill>
        <a:blip r:embed="rId1"/>
        <a:stretch>
          <a:fillRect/>
        </a:stretch>
      </xdr:blipFill>
      <xdr:spPr>
        <a:xfrm>
          <a:off x="2590800" y="6791325"/>
          <a:ext cx="2305050" cy="990600"/>
        </a:xfrm>
        <a:prstGeom prst="rect">
          <a:avLst/>
        </a:prstGeom>
        <a:noFill/>
        <a:ln w="9525" cmpd="sng">
          <a:solidFill>
            <a:srgbClr val="000000"/>
          </a:solidFill>
          <a:headEnd type="none"/>
          <a:tailEnd type="none"/>
        </a:ln>
      </xdr:spPr>
    </xdr:pic>
    <xdr:clientData/>
  </xdr:twoCellAnchor>
  <xdr:twoCellAnchor editAs="oneCell">
    <xdr:from>
      <xdr:col>1</xdr:col>
      <xdr:colOff>47625</xdr:colOff>
      <xdr:row>44</xdr:row>
      <xdr:rowOff>66675</xdr:rowOff>
    </xdr:from>
    <xdr:to>
      <xdr:col>1</xdr:col>
      <xdr:colOff>2276475</xdr:colOff>
      <xdr:row>44</xdr:row>
      <xdr:rowOff>962025</xdr:rowOff>
    </xdr:to>
    <xdr:pic>
      <xdr:nvPicPr>
        <xdr:cNvPr id="2" name="Picture 14"/>
        <xdr:cNvPicPr preferRelativeResize="1">
          <a:picLocks noChangeAspect="1"/>
        </xdr:cNvPicPr>
      </xdr:nvPicPr>
      <xdr:blipFill>
        <a:blip r:embed="rId2"/>
        <a:stretch>
          <a:fillRect/>
        </a:stretch>
      </xdr:blipFill>
      <xdr:spPr>
        <a:xfrm>
          <a:off x="228600" y="8220075"/>
          <a:ext cx="2228850" cy="895350"/>
        </a:xfrm>
        <a:prstGeom prst="rect">
          <a:avLst/>
        </a:prstGeom>
        <a:noFill/>
        <a:ln w="9525" cmpd="sng">
          <a:solidFill>
            <a:srgbClr val="000000"/>
          </a:solidFill>
          <a:headEnd type="none"/>
          <a:tailEnd type="none"/>
        </a:ln>
      </xdr:spPr>
    </xdr:pic>
    <xdr:clientData/>
  </xdr:twoCellAnchor>
  <xdr:twoCellAnchor editAs="oneCell">
    <xdr:from>
      <xdr:col>1</xdr:col>
      <xdr:colOff>47625</xdr:colOff>
      <xdr:row>46</xdr:row>
      <xdr:rowOff>66675</xdr:rowOff>
    </xdr:from>
    <xdr:to>
      <xdr:col>1</xdr:col>
      <xdr:colOff>2066925</xdr:colOff>
      <xdr:row>46</xdr:row>
      <xdr:rowOff>1066800</xdr:rowOff>
    </xdr:to>
    <xdr:pic>
      <xdr:nvPicPr>
        <xdr:cNvPr id="3" name="Picture 16"/>
        <xdr:cNvPicPr preferRelativeResize="1">
          <a:picLocks noChangeAspect="1"/>
        </xdr:cNvPicPr>
      </xdr:nvPicPr>
      <xdr:blipFill>
        <a:blip r:embed="rId3"/>
        <a:stretch>
          <a:fillRect/>
        </a:stretch>
      </xdr:blipFill>
      <xdr:spPr>
        <a:xfrm>
          <a:off x="228600" y="9334500"/>
          <a:ext cx="2019300" cy="1000125"/>
        </a:xfrm>
        <a:prstGeom prst="rect">
          <a:avLst/>
        </a:prstGeom>
        <a:noFill/>
        <a:ln w="9525" cmpd="sng">
          <a:solidFill>
            <a:srgbClr val="000000"/>
          </a:solidFill>
          <a:headEnd type="none"/>
          <a:tailEnd type="none"/>
        </a:ln>
      </xdr:spPr>
    </xdr:pic>
    <xdr:clientData/>
  </xdr:twoCellAnchor>
  <xdr:twoCellAnchor editAs="oneCell">
    <xdr:from>
      <xdr:col>1</xdr:col>
      <xdr:colOff>57150</xdr:colOff>
      <xdr:row>42</xdr:row>
      <xdr:rowOff>38100</xdr:rowOff>
    </xdr:from>
    <xdr:to>
      <xdr:col>1</xdr:col>
      <xdr:colOff>1876425</xdr:colOff>
      <xdr:row>42</xdr:row>
      <xdr:rowOff>1019175</xdr:rowOff>
    </xdr:to>
    <xdr:pic>
      <xdr:nvPicPr>
        <xdr:cNvPr id="4" name="Picture 18"/>
        <xdr:cNvPicPr preferRelativeResize="1">
          <a:picLocks noChangeAspect="1"/>
        </xdr:cNvPicPr>
      </xdr:nvPicPr>
      <xdr:blipFill>
        <a:blip r:embed="rId4"/>
        <a:stretch>
          <a:fillRect/>
        </a:stretch>
      </xdr:blipFill>
      <xdr:spPr>
        <a:xfrm>
          <a:off x="238125" y="6800850"/>
          <a:ext cx="1819275" cy="981075"/>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B46"/>
  <sheetViews>
    <sheetView showGridLines="0" tabSelected="1" workbookViewId="0" topLeftCell="A1">
      <selection activeCell="D19" sqref="D19"/>
    </sheetView>
  </sheetViews>
  <sheetFormatPr defaultColWidth="9.140625" defaultRowHeight="12.75"/>
  <cols>
    <col min="1" max="1" width="2.7109375" style="1" customWidth="1"/>
    <col min="2" max="2" width="83.7109375" style="1" customWidth="1"/>
    <col min="3" max="16384" width="9.140625" style="1" customWidth="1"/>
  </cols>
  <sheetData>
    <row r="1" ht="7.5" customHeight="1"/>
    <row r="2" ht="18">
      <c r="B2" s="11" t="s">
        <v>7</v>
      </c>
    </row>
    <row r="3" ht="3.75" customHeight="1"/>
    <row r="4" ht="24">
      <c r="B4" s="10" t="s">
        <v>128</v>
      </c>
    </row>
    <row r="5" ht="12">
      <c r="B5" s="10"/>
    </row>
    <row r="6" ht="12">
      <c r="B6" s="68" t="s">
        <v>129</v>
      </c>
    </row>
    <row r="7" ht="12">
      <c r="B7" s="68" t="s">
        <v>130</v>
      </c>
    </row>
    <row r="8" ht="12">
      <c r="B8" s="68" t="s">
        <v>131</v>
      </c>
    </row>
    <row r="9" ht="12">
      <c r="B9" s="68" t="s">
        <v>132</v>
      </c>
    </row>
    <row r="10" ht="12">
      <c r="B10" s="68" t="s">
        <v>133</v>
      </c>
    </row>
    <row r="11" ht="12">
      <c r="B11" s="68" t="s">
        <v>126</v>
      </c>
    </row>
    <row r="12" ht="12">
      <c r="B12" s="68" t="s">
        <v>127</v>
      </c>
    </row>
    <row r="13" ht="12">
      <c r="B13" s="10"/>
    </row>
    <row r="14" ht="15">
      <c r="B14" s="61" t="s">
        <v>88</v>
      </c>
    </row>
    <row r="15" ht="3.75" customHeight="1">
      <c r="B15" s="11"/>
    </row>
    <row r="16" ht="12" customHeight="1">
      <c r="B16" s="69" t="s">
        <v>144</v>
      </c>
    </row>
    <row r="17" ht="24">
      <c r="B17" s="69" t="s">
        <v>141</v>
      </c>
    </row>
    <row r="18" ht="12">
      <c r="B18" s="13" t="s">
        <v>142</v>
      </c>
    </row>
    <row r="19" ht="12">
      <c r="B19" s="13" t="s">
        <v>145</v>
      </c>
    </row>
    <row r="20" ht="12">
      <c r="B20" s="13" t="s">
        <v>143</v>
      </c>
    </row>
    <row r="22" ht="15">
      <c r="B22" s="61" t="s">
        <v>96</v>
      </c>
    </row>
    <row r="23" ht="3.75" customHeight="1"/>
    <row r="24" ht="12">
      <c r="B24" s="1" t="s">
        <v>95</v>
      </c>
    </row>
    <row r="25" ht="12">
      <c r="B25" s="1" t="s">
        <v>110</v>
      </c>
    </row>
    <row r="26" ht="12">
      <c r="B26" s="1" t="s">
        <v>134</v>
      </c>
    </row>
    <row r="28" ht="15">
      <c r="B28" s="61" t="s">
        <v>97</v>
      </c>
    </row>
    <row r="29" ht="3.75" customHeight="1"/>
    <row r="30" ht="24">
      <c r="B30" s="36" t="s">
        <v>98</v>
      </c>
    </row>
    <row r="32" ht="12">
      <c r="B32" s="1" t="s">
        <v>99</v>
      </c>
    </row>
    <row r="33" ht="12">
      <c r="B33" s="1" t="s">
        <v>136</v>
      </c>
    </row>
    <row r="34" ht="12">
      <c r="B34" s="1" t="s">
        <v>137</v>
      </c>
    </row>
    <row r="35" ht="12">
      <c r="B35" s="1" t="s">
        <v>101</v>
      </c>
    </row>
    <row r="36" ht="12">
      <c r="B36" s="1" t="s">
        <v>105</v>
      </c>
    </row>
    <row r="38" ht="12">
      <c r="B38" s="1" t="s">
        <v>100</v>
      </c>
    </row>
    <row r="39" ht="12">
      <c r="B39" s="1" t="s">
        <v>135</v>
      </c>
    </row>
    <row r="40" ht="12">
      <c r="B40" s="1" t="s">
        <v>138</v>
      </c>
    </row>
    <row r="41" ht="12">
      <c r="B41" s="1" t="s">
        <v>101</v>
      </c>
    </row>
    <row r="42" ht="24">
      <c r="B42" s="36" t="s">
        <v>102</v>
      </c>
    </row>
    <row r="43" ht="85.5" customHeight="1"/>
    <row r="44" ht="24">
      <c r="B44" s="36" t="s">
        <v>103</v>
      </c>
    </row>
    <row r="45" ht="75.75" customHeight="1">
      <c r="B45" s="36"/>
    </row>
    <row r="46" ht="12">
      <c r="B46" s="1" t="s">
        <v>104</v>
      </c>
    </row>
    <row r="47" ht="84" customHeight="1"/>
  </sheetData>
  <sheetProtection/>
  <printOptions/>
  <pageMargins left="0.75" right="0.75" top="0.75" bottom="0.75" header="0.5" footer="0.5"/>
  <pageSetup fitToHeight="1" fitToWidth="1" orientation="portrait" paperSize="9" scale="91" r:id="rId2"/>
  <headerFooter alignWithMargins="0">
    <oddHeader>&amp;L&amp;"Arial,Bold"Betting Tracker v1.01&amp;RIntroduction</oddHeader>
    <oddFooter>&amp;Lhttp://www.aussportsbetting.com&amp;C&amp;D&amp;RPage &amp;P /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E46"/>
  <sheetViews>
    <sheetView showGridLines="0" workbookViewId="0" topLeftCell="A1">
      <selection activeCell="C12" sqref="C12"/>
    </sheetView>
  </sheetViews>
  <sheetFormatPr defaultColWidth="9.140625" defaultRowHeight="12.75"/>
  <cols>
    <col min="1" max="1" width="2.7109375" style="1" customWidth="1"/>
    <col min="2" max="2" width="15.28125" style="1" bestFit="1" customWidth="1"/>
    <col min="3" max="3" width="11.8515625" style="1" bestFit="1" customWidth="1"/>
    <col min="4" max="4" width="2.7109375" style="1" customWidth="1"/>
    <col min="5" max="5" width="15.57421875" style="1" bestFit="1" customWidth="1"/>
    <col min="6" max="16384" width="9.140625" style="1" customWidth="1"/>
  </cols>
  <sheetData>
    <row r="1" ht="7.5" customHeight="1"/>
    <row r="2" spans="2:3" ht="18">
      <c r="B2" s="4" t="s">
        <v>1</v>
      </c>
      <c r="C2" s="4"/>
    </row>
    <row r="3" ht="7.5" customHeight="1"/>
    <row r="4" spans="2:5" ht="15">
      <c r="B4" s="2" t="s">
        <v>61</v>
      </c>
      <c r="C4" s="2"/>
      <c r="E4" s="2" t="s">
        <v>2</v>
      </c>
    </row>
    <row r="5" ht="3.75" customHeight="1"/>
    <row r="6" spans="2:5" ht="12">
      <c r="B6" s="14" t="s">
        <v>60</v>
      </c>
      <c r="C6" s="14" t="s">
        <v>59</v>
      </c>
      <c r="E6" s="14" t="s">
        <v>62</v>
      </c>
    </row>
    <row r="7" spans="2:5" ht="12">
      <c r="B7" s="37" t="s">
        <v>0</v>
      </c>
      <c r="C7" s="38">
        <v>200</v>
      </c>
      <c r="E7" s="37" t="s">
        <v>6</v>
      </c>
    </row>
    <row r="8" spans="2:5" ht="12">
      <c r="B8" s="37" t="s">
        <v>13</v>
      </c>
      <c r="C8" s="38">
        <v>0</v>
      </c>
      <c r="E8" s="37" t="s">
        <v>4</v>
      </c>
    </row>
    <row r="9" spans="2:5" ht="12">
      <c r="B9" s="37" t="s">
        <v>117</v>
      </c>
      <c r="C9" s="38">
        <v>0</v>
      </c>
      <c r="E9" s="37" t="s">
        <v>3</v>
      </c>
    </row>
    <row r="10" spans="2:5" ht="12">
      <c r="B10" s="62" t="s">
        <v>107</v>
      </c>
      <c r="C10" s="38">
        <v>0</v>
      </c>
      <c r="E10" s="37" t="s">
        <v>5</v>
      </c>
    </row>
    <row r="11" spans="2:5" ht="12">
      <c r="B11" s="62" t="s">
        <v>107</v>
      </c>
      <c r="C11" s="38">
        <v>0</v>
      </c>
      <c r="E11" s="62" t="s">
        <v>107</v>
      </c>
    </row>
    <row r="12" spans="2:5" ht="12">
      <c r="B12" s="62" t="s">
        <v>107</v>
      </c>
      <c r="C12" s="38">
        <v>0</v>
      </c>
      <c r="E12" s="62" t="s">
        <v>107</v>
      </c>
    </row>
    <row r="13" spans="2:5" ht="12">
      <c r="B13" s="62" t="s">
        <v>107</v>
      </c>
      <c r="C13" s="38">
        <v>0</v>
      </c>
      <c r="E13" s="62" t="s">
        <v>107</v>
      </c>
    </row>
    <row r="14" spans="2:5" ht="12">
      <c r="B14" s="62" t="s">
        <v>107</v>
      </c>
      <c r="C14" s="38">
        <v>0</v>
      </c>
      <c r="E14" s="62" t="s">
        <v>107</v>
      </c>
    </row>
    <row r="15" spans="2:5" ht="12">
      <c r="B15" s="62" t="s">
        <v>107</v>
      </c>
      <c r="C15" s="38">
        <v>0</v>
      </c>
      <c r="E15" s="62" t="s">
        <v>107</v>
      </c>
    </row>
    <row r="16" spans="2:5" ht="12">
      <c r="B16" s="62" t="s">
        <v>107</v>
      </c>
      <c r="C16" s="38">
        <v>0</v>
      </c>
      <c r="E16" s="62" t="s">
        <v>107</v>
      </c>
    </row>
    <row r="17" spans="2:5" ht="12">
      <c r="B17" s="62" t="s">
        <v>107</v>
      </c>
      <c r="C17" s="38">
        <v>0</v>
      </c>
      <c r="E17" s="62" t="s">
        <v>107</v>
      </c>
    </row>
    <row r="18" spans="2:5" ht="12">
      <c r="B18" s="62" t="s">
        <v>107</v>
      </c>
      <c r="C18" s="38">
        <v>0</v>
      </c>
      <c r="E18" s="62" t="s">
        <v>107</v>
      </c>
    </row>
    <row r="19" ht="12">
      <c r="E19" s="62" t="s">
        <v>107</v>
      </c>
    </row>
    <row r="20" spans="2:5" ht="12" customHeight="1">
      <c r="B20" s="66" t="s">
        <v>108</v>
      </c>
      <c r="C20" s="66"/>
      <c r="E20" s="62" t="s">
        <v>107</v>
      </c>
    </row>
    <row r="21" spans="2:5" ht="12">
      <c r="B21" s="66"/>
      <c r="C21" s="66"/>
      <c r="E21" s="62" t="s">
        <v>107</v>
      </c>
    </row>
    <row r="22" spans="2:5" ht="12">
      <c r="B22" s="66"/>
      <c r="C22" s="66"/>
      <c r="E22" s="62" t="s">
        <v>107</v>
      </c>
    </row>
    <row r="23" ht="12">
      <c r="E23" s="62" t="s">
        <v>107</v>
      </c>
    </row>
    <row r="24" spans="2:5" ht="12">
      <c r="B24" s="64" t="s">
        <v>92</v>
      </c>
      <c r="C24" s="65"/>
      <c r="E24" s="62" t="s">
        <v>107</v>
      </c>
    </row>
    <row r="25" spans="2:5" ht="12">
      <c r="B25" s="65"/>
      <c r="C25" s="65"/>
      <c r="E25" s="62" t="s">
        <v>107</v>
      </c>
    </row>
    <row r="26" ht="12">
      <c r="E26" s="62" t="s">
        <v>107</v>
      </c>
    </row>
    <row r="27" spans="2:5" ht="12">
      <c r="B27" s="66" t="s">
        <v>106</v>
      </c>
      <c r="C27" s="66"/>
      <c r="E27" s="62" t="s">
        <v>107</v>
      </c>
    </row>
    <row r="28" spans="2:5" ht="12">
      <c r="B28" s="66"/>
      <c r="C28" s="66"/>
      <c r="E28" s="62" t="s">
        <v>107</v>
      </c>
    </row>
    <row r="29" spans="2:5" ht="12">
      <c r="B29" s="66"/>
      <c r="C29" s="66"/>
      <c r="E29" s="62" t="s">
        <v>107</v>
      </c>
    </row>
    <row r="30" spans="2:5" ht="12">
      <c r="B30" s="66"/>
      <c r="C30" s="66"/>
      <c r="E30" s="62" t="s">
        <v>107</v>
      </c>
    </row>
    <row r="31" spans="2:5" ht="12">
      <c r="B31" s="66"/>
      <c r="C31" s="66"/>
      <c r="E31" s="62" t="s">
        <v>107</v>
      </c>
    </row>
    <row r="32" spans="2:5" ht="12">
      <c r="B32" s="66"/>
      <c r="C32" s="66"/>
      <c r="E32" s="62" t="s">
        <v>107</v>
      </c>
    </row>
    <row r="33" spans="2:5" ht="12">
      <c r="B33" s="66"/>
      <c r="C33" s="66"/>
      <c r="E33" s="62" t="s">
        <v>107</v>
      </c>
    </row>
    <row r="34" spans="2:5" ht="12">
      <c r="B34" s="66"/>
      <c r="C34" s="66"/>
      <c r="E34" s="62" t="s">
        <v>107</v>
      </c>
    </row>
    <row r="35" spans="2:5" ht="12">
      <c r="B35" s="66"/>
      <c r="C35" s="66"/>
      <c r="E35" s="62" t="s">
        <v>107</v>
      </c>
    </row>
    <row r="36" spans="2:5" ht="12">
      <c r="B36" s="66"/>
      <c r="C36" s="66"/>
      <c r="E36" s="62" t="s">
        <v>107</v>
      </c>
    </row>
    <row r="37" spans="2:5" ht="12">
      <c r="B37" s="66"/>
      <c r="C37" s="66"/>
      <c r="E37" s="62" t="s">
        <v>107</v>
      </c>
    </row>
    <row r="38" spans="2:5" ht="12">
      <c r="B38" s="66"/>
      <c r="C38" s="66"/>
      <c r="E38" s="62" t="s">
        <v>107</v>
      </c>
    </row>
    <row r="39" spans="2:5" ht="12">
      <c r="B39" s="66"/>
      <c r="C39" s="66"/>
      <c r="E39" s="62" t="s">
        <v>107</v>
      </c>
    </row>
    <row r="40" spans="2:5" ht="12">
      <c r="B40" s="66"/>
      <c r="C40" s="66"/>
      <c r="E40" s="62" t="s">
        <v>107</v>
      </c>
    </row>
    <row r="41" spans="2:5" ht="12">
      <c r="B41" s="66"/>
      <c r="C41" s="66"/>
      <c r="E41" s="62" t="s">
        <v>107</v>
      </c>
    </row>
    <row r="42" spans="2:5" ht="12">
      <c r="B42" s="66"/>
      <c r="C42" s="66"/>
      <c r="E42" s="62" t="s">
        <v>107</v>
      </c>
    </row>
    <row r="43" spans="2:5" ht="12">
      <c r="B43" s="66"/>
      <c r="C43" s="66"/>
      <c r="E43" s="62" t="s">
        <v>107</v>
      </c>
    </row>
    <row r="44" spans="2:5" ht="12">
      <c r="B44" s="66"/>
      <c r="C44" s="66"/>
      <c r="E44" s="62" t="s">
        <v>107</v>
      </c>
    </row>
    <row r="45" spans="2:5" ht="12">
      <c r="B45" s="66"/>
      <c r="C45" s="66"/>
      <c r="E45" s="62" t="s">
        <v>107</v>
      </c>
    </row>
    <row r="46" spans="2:5" ht="12">
      <c r="B46" s="66"/>
      <c r="C46" s="66"/>
      <c r="E46" s="62" t="s">
        <v>107</v>
      </c>
    </row>
  </sheetData>
  <sheetProtection password="C5B0" sheet="1" objects="1" scenarios="1"/>
  <mergeCells count="3">
    <mergeCell ref="B24:C25"/>
    <mergeCell ref="B20:C22"/>
    <mergeCell ref="B27:C46"/>
  </mergeCells>
  <dataValidations count="1">
    <dataValidation type="decimal" allowBlank="1" showInputMessage="1" showErrorMessage="1" promptTitle="Input Instructions" prompt="If your betting agency offers a credit facility, where you can make bets without having money in your account, input the maximum amount that you can bet with the facility.&#10;&#10;For example, Sportsbet offers a $200 credit facility to intermediate users." errorTitle="Input Error" error="Please input positive dollar amounts only" sqref="C7:C18">
      <formula1>0</formula1>
      <formula2>9.99999999999999E+30</formula2>
    </dataValidation>
  </dataValidations>
  <printOptions/>
  <pageMargins left="0.75" right="0.75" top="1" bottom="1" header="0.5" footer="0.5"/>
  <pageSetup fitToHeight="1" fitToWidth="1" orientation="portrait" paperSize="9" r:id="rId1"/>
  <headerFooter alignWithMargins="0">
    <oddHeader>&amp;L&amp;"Arial,Bold"Betting Tracker v1.01&amp;RSettings</oddHeader>
    <oddFooter>&amp;Lhttp://www.aussportsbetting.com&amp;C&amp;D&amp;RPage &amp;P / &amp;N</oddFooter>
  </headerFooter>
</worksheet>
</file>

<file path=xl/worksheets/sheet3.xml><?xml version="1.0" encoding="utf-8"?>
<worksheet xmlns="http://schemas.openxmlformats.org/spreadsheetml/2006/main" xmlns:r="http://schemas.openxmlformats.org/officeDocument/2006/relationships">
  <dimension ref="B2:AC61"/>
  <sheetViews>
    <sheetView showGridLines="0" workbookViewId="0" topLeftCell="A1">
      <selection activeCell="I16" sqref="I16"/>
    </sheetView>
  </sheetViews>
  <sheetFormatPr defaultColWidth="9.140625" defaultRowHeight="12.75"/>
  <cols>
    <col min="1" max="1" width="2.7109375" style="1" customWidth="1"/>
    <col min="2" max="2" width="9.140625" style="1" customWidth="1"/>
    <col min="3" max="3" width="19.28125" style="1" customWidth="1"/>
    <col min="4" max="4" width="10.7109375" style="1" customWidth="1"/>
    <col min="5" max="5" width="2.7109375" style="1" customWidth="1"/>
    <col min="6" max="6" width="9.140625" style="1" customWidth="1"/>
    <col min="7" max="7" width="14.28125" style="1" customWidth="1"/>
    <col min="8" max="8" width="17.00390625" style="1" bestFit="1" customWidth="1"/>
    <col min="9" max="16384" width="9.140625" style="1" customWidth="1"/>
  </cols>
  <sheetData>
    <row r="1" ht="7.5" customHeight="1"/>
    <row r="2" spans="2:3" ht="18">
      <c r="B2" s="11" t="s">
        <v>11</v>
      </c>
      <c r="C2" s="8"/>
    </row>
    <row r="3" ht="7.5" customHeight="1"/>
    <row r="4" spans="2:9" ht="12">
      <c r="B4" s="64" t="s">
        <v>139</v>
      </c>
      <c r="C4" s="64"/>
      <c r="D4" s="64"/>
      <c r="E4" s="64"/>
      <c r="F4" s="64"/>
      <c r="G4" s="64"/>
      <c r="H4" s="64"/>
      <c r="I4" s="64"/>
    </row>
    <row r="5" ht="7.5" customHeight="1"/>
    <row r="6" spans="2:6" ht="12" customHeight="1">
      <c r="B6" s="13" t="s">
        <v>11</v>
      </c>
      <c r="F6" s="13" t="s">
        <v>123</v>
      </c>
    </row>
    <row r="7" ht="7.5" customHeight="1"/>
    <row r="8" spans="2:29" ht="12">
      <c r="B8" s="5" t="s">
        <v>8</v>
      </c>
      <c r="C8" s="5" t="s">
        <v>12</v>
      </c>
      <c r="D8" s="7" t="s">
        <v>10</v>
      </c>
      <c r="F8" s="5" t="s">
        <v>8</v>
      </c>
      <c r="G8" s="5" t="s">
        <v>12</v>
      </c>
      <c r="H8" s="6" t="s">
        <v>9</v>
      </c>
      <c r="I8" s="7" t="s">
        <v>10</v>
      </c>
      <c r="AC8" s="60" t="s">
        <v>10</v>
      </c>
    </row>
    <row r="9" spans="2:29" ht="12">
      <c r="B9" s="40">
        <v>39724</v>
      </c>
      <c r="C9" s="40" t="s">
        <v>0</v>
      </c>
      <c r="D9" s="38">
        <v>100</v>
      </c>
      <c r="F9" s="40">
        <v>39840</v>
      </c>
      <c r="G9" s="40" t="s">
        <v>117</v>
      </c>
      <c r="H9" s="37" t="s">
        <v>118</v>
      </c>
      <c r="I9" s="38">
        <v>10</v>
      </c>
      <c r="AC9" s="3" t="str">
        <f>IF(Settings!B7&lt;&gt;"",Settings!B7,"")</f>
        <v>Sportsbet</v>
      </c>
    </row>
    <row r="10" spans="2:29" ht="12">
      <c r="B10" s="40">
        <v>39728</v>
      </c>
      <c r="C10" s="37" t="s">
        <v>13</v>
      </c>
      <c r="D10" s="38">
        <v>30</v>
      </c>
      <c r="F10" s="40"/>
      <c r="G10" s="40"/>
      <c r="H10" s="37"/>
      <c r="I10" s="38"/>
      <c r="AC10" s="3" t="str">
        <f>IF(Settings!B8&lt;&gt;"",Settings!B8,"")</f>
        <v>Sportingbet</v>
      </c>
    </row>
    <row r="11" spans="2:29" ht="12">
      <c r="B11" s="40">
        <v>39730</v>
      </c>
      <c r="C11" s="37" t="s">
        <v>13</v>
      </c>
      <c r="D11" s="38">
        <v>30</v>
      </c>
      <c r="F11" s="40"/>
      <c r="G11" s="40"/>
      <c r="H11" s="37"/>
      <c r="I11" s="38"/>
      <c r="AC11" s="3" t="str">
        <f>IF(Settings!B9&lt;&gt;"",Settings!B9,"")</f>
        <v>Centrebet</v>
      </c>
    </row>
    <row r="12" spans="2:29" ht="12">
      <c r="B12" s="40">
        <v>39775</v>
      </c>
      <c r="C12" s="37" t="s">
        <v>13</v>
      </c>
      <c r="D12" s="38">
        <v>-260</v>
      </c>
      <c r="F12" s="40"/>
      <c r="G12" s="40"/>
      <c r="H12" s="37"/>
      <c r="I12" s="38"/>
      <c r="AC12" s="3" t="str">
        <f>IF(Settings!B10&lt;&gt;"",Settings!B10,"")</f>
        <v>--</v>
      </c>
    </row>
    <row r="13" spans="2:29" ht="12">
      <c r="B13" s="37"/>
      <c r="C13" s="40"/>
      <c r="D13" s="38"/>
      <c r="F13" s="40"/>
      <c r="G13" s="40"/>
      <c r="H13" s="37"/>
      <c r="I13" s="38"/>
      <c r="AC13" s="3" t="str">
        <f>IF(Settings!B11&lt;&gt;"",Settings!B11,"")</f>
        <v>--</v>
      </c>
    </row>
    <row r="14" spans="2:29" ht="12">
      <c r="B14" s="37"/>
      <c r="C14" s="37"/>
      <c r="D14" s="38"/>
      <c r="F14" s="40"/>
      <c r="G14" s="40"/>
      <c r="H14" s="37"/>
      <c r="I14" s="38"/>
      <c r="AC14" s="3" t="str">
        <f>IF(Settings!B12&lt;&gt;"",Settings!B12,"")</f>
        <v>--</v>
      </c>
    </row>
    <row r="15" spans="2:29" ht="12">
      <c r="B15" s="40"/>
      <c r="C15" s="37"/>
      <c r="D15" s="38"/>
      <c r="F15" s="40"/>
      <c r="G15" s="40"/>
      <c r="H15" s="37"/>
      <c r="I15" s="38"/>
      <c r="AC15" s="3" t="str">
        <f>IF(Settings!B13&lt;&gt;"",Settings!B13,"")</f>
        <v>--</v>
      </c>
    </row>
    <row r="16" spans="2:29" ht="12">
      <c r="B16" s="37"/>
      <c r="C16" s="37"/>
      <c r="D16" s="38"/>
      <c r="F16" s="40"/>
      <c r="G16" s="40"/>
      <c r="H16" s="37"/>
      <c r="I16" s="38"/>
      <c r="AC16" s="3" t="str">
        <f>IF(Settings!B14&lt;&gt;"",Settings!B14,"")</f>
        <v>--</v>
      </c>
    </row>
    <row r="17" spans="2:29" ht="12">
      <c r="B17" s="37"/>
      <c r="C17" s="37"/>
      <c r="D17" s="38"/>
      <c r="F17" s="40"/>
      <c r="G17" s="40"/>
      <c r="H17" s="37"/>
      <c r="I17" s="38"/>
      <c r="AC17" s="3" t="str">
        <f>IF(Settings!B15&lt;&gt;"",Settings!B15,"")</f>
        <v>--</v>
      </c>
    </row>
    <row r="18" spans="2:29" ht="12">
      <c r="B18" s="37"/>
      <c r="C18" s="37"/>
      <c r="D18" s="38"/>
      <c r="F18" s="40"/>
      <c r="G18" s="40"/>
      <c r="H18" s="37"/>
      <c r="I18" s="38"/>
      <c r="AC18" s="3" t="str">
        <f>IF(Settings!B16&lt;&gt;"",Settings!B16,"")</f>
        <v>--</v>
      </c>
    </row>
    <row r="19" spans="2:29" ht="12">
      <c r="B19" s="37"/>
      <c r="C19" s="37"/>
      <c r="D19" s="38"/>
      <c r="F19" s="40"/>
      <c r="G19" s="40"/>
      <c r="H19" s="37"/>
      <c r="I19" s="38"/>
      <c r="AC19" s="3" t="str">
        <f>IF(Settings!B17&lt;&gt;"",Settings!B17,"")</f>
        <v>--</v>
      </c>
    </row>
    <row r="20" spans="2:29" ht="12">
      <c r="B20" s="37"/>
      <c r="C20" s="37"/>
      <c r="D20" s="38"/>
      <c r="F20" s="40"/>
      <c r="G20" s="40"/>
      <c r="H20" s="37"/>
      <c r="I20" s="38"/>
      <c r="AC20" s="3" t="str">
        <f>IF(Settings!B18&lt;&gt;"",Settings!B18,"")</f>
        <v>--</v>
      </c>
    </row>
    <row r="21" spans="2:9" ht="12">
      <c r="B21" s="37"/>
      <c r="C21" s="37"/>
      <c r="D21" s="38"/>
      <c r="F21" s="40"/>
      <c r="G21" s="40"/>
      <c r="H21" s="37"/>
      <c r="I21" s="38"/>
    </row>
    <row r="22" spans="2:9" ht="12">
      <c r="B22" s="37"/>
      <c r="C22" s="37"/>
      <c r="D22" s="38"/>
      <c r="F22" s="40"/>
      <c r="G22" s="40"/>
      <c r="H22" s="37"/>
      <c r="I22" s="38"/>
    </row>
    <row r="23" spans="2:9" ht="12">
      <c r="B23" s="37"/>
      <c r="C23" s="37"/>
      <c r="D23" s="38"/>
      <c r="F23" s="40"/>
      <c r="G23" s="40"/>
      <c r="H23" s="37"/>
      <c r="I23" s="38"/>
    </row>
    <row r="24" spans="2:9" ht="12">
      <c r="B24" s="37"/>
      <c r="C24" s="37"/>
      <c r="D24" s="38"/>
      <c r="F24" s="40"/>
      <c r="G24" s="40"/>
      <c r="H24" s="37"/>
      <c r="I24" s="38"/>
    </row>
    <row r="25" spans="2:9" ht="12">
      <c r="B25" s="37"/>
      <c r="C25" s="37"/>
      <c r="D25" s="38"/>
      <c r="F25" s="40"/>
      <c r="G25" s="40"/>
      <c r="H25" s="37"/>
      <c r="I25" s="38"/>
    </row>
    <row r="26" spans="2:9" ht="12">
      <c r="B26" s="37"/>
      <c r="C26" s="37"/>
      <c r="D26" s="38"/>
      <c r="F26" s="40"/>
      <c r="G26" s="40"/>
      <c r="H26" s="37"/>
      <c r="I26" s="38"/>
    </row>
    <row r="27" spans="2:9" ht="12">
      <c r="B27" s="37"/>
      <c r="C27" s="37"/>
      <c r="D27" s="38"/>
      <c r="F27" s="40"/>
      <c r="G27" s="40"/>
      <c r="H27" s="37"/>
      <c r="I27" s="38"/>
    </row>
    <row r="28" spans="2:9" ht="12">
      <c r="B28" s="37"/>
      <c r="C28" s="37"/>
      <c r="D28" s="38"/>
      <c r="F28" s="40"/>
      <c r="G28" s="40"/>
      <c r="H28" s="37"/>
      <c r="I28" s="38"/>
    </row>
    <row r="29" spans="2:9" ht="12">
      <c r="B29" s="37"/>
      <c r="C29" s="37"/>
      <c r="D29" s="38"/>
      <c r="F29" s="40"/>
      <c r="G29" s="40"/>
      <c r="H29" s="37"/>
      <c r="I29" s="38"/>
    </row>
    <row r="30" spans="2:9" ht="12">
      <c r="B30" s="37"/>
      <c r="C30" s="37"/>
      <c r="D30" s="38"/>
      <c r="F30" s="40"/>
      <c r="G30" s="40"/>
      <c r="H30" s="37"/>
      <c r="I30" s="38"/>
    </row>
    <row r="31" spans="2:9" ht="12">
      <c r="B31" s="37"/>
      <c r="C31" s="37"/>
      <c r="D31" s="38"/>
      <c r="F31" s="40"/>
      <c r="G31" s="40"/>
      <c r="H31" s="37"/>
      <c r="I31" s="38"/>
    </row>
    <row r="32" spans="2:9" ht="12">
      <c r="B32" s="37"/>
      <c r="C32" s="37"/>
      <c r="D32" s="38"/>
      <c r="F32" s="40"/>
      <c r="G32" s="40"/>
      <c r="H32" s="37"/>
      <c r="I32" s="38"/>
    </row>
    <row r="33" spans="2:9" ht="12">
      <c r="B33" s="37"/>
      <c r="C33" s="37"/>
      <c r="D33" s="38"/>
      <c r="F33" s="40"/>
      <c r="G33" s="40"/>
      <c r="H33" s="37"/>
      <c r="I33" s="38"/>
    </row>
    <row r="34" spans="2:9" ht="12">
      <c r="B34" s="37"/>
      <c r="C34" s="37"/>
      <c r="D34" s="38"/>
      <c r="F34" s="40"/>
      <c r="G34" s="40"/>
      <c r="H34" s="37"/>
      <c r="I34" s="38"/>
    </row>
    <row r="35" spans="2:9" ht="12">
      <c r="B35" s="37"/>
      <c r="C35" s="37"/>
      <c r="D35" s="38"/>
      <c r="F35" s="40"/>
      <c r="G35" s="40"/>
      <c r="H35" s="37"/>
      <c r="I35" s="38"/>
    </row>
    <row r="36" spans="2:9" ht="12">
      <c r="B36" s="37"/>
      <c r="C36" s="37"/>
      <c r="D36" s="38"/>
      <c r="F36" s="40"/>
      <c r="G36" s="40"/>
      <c r="H36" s="37"/>
      <c r="I36" s="38"/>
    </row>
    <row r="37" spans="2:9" ht="12">
      <c r="B37" s="37"/>
      <c r="C37" s="37"/>
      <c r="D37" s="38"/>
      <c r="F37" s="40"/>
      <c r="G37" s="40"/>
      <c r="H37" s="37"/>
      <c r="I37" s="38"/>
    </row>
    <row r="38" spans="2:9" ht="12">
      <c r="B38" s="37"/>
      <c r="C38" s="37"/>
      <c r="D38" s="38"/>
      <c r="F38" s="40"/>
      <c r="G38" s="40"/>
      <c r="H38" s="37"/>
      <c r="I38" s="38"/>
    </row>
    <row r="39" spans="2:9" ht="12">
      <c r="B39" s="37"/>
      <c r="C39" s="37"/>
      <c r="D39" s="38"/>
      <c r="F39" s="40"/>
      <c r="G39" s="40"/>
      <c r="H39" s="37"/>
      <c r="I39" s="38"/>
    </row>
    <row r="40" spans="2:9" ht="12">
      <c r="B40" s="37"/>
      <c r="C40" s="37"/>
      <c r="D40" s="38"/>
      <c r="F40" s="40"/>
      <c r="G40" s="40"/>
      <c r="H40" s="37"/>
      <c r="I40" s="38"/>
    </row>
    <row r="41" spans="2:9" ht="12">
      <c r="B41" s="37"/>
      <c r="C41" s="37"/>
      <c r="D41" s="38"/>
      <c r="F41" s="40"/>
      <c r="G41" s="40"/>
      <c r="H41" s="37"/>
      <c r="I41" s="38"/>
    </row>
    <row r="42" spans="2:9" ht="12">
      <c r="B42" s="37"/>
      <c r="C42" s="37"/>
      <c r="D42" s="38"/>
      <c r="F42" s="40"/>
      <c r="G42" s="40"/>
      <c r="H42" s="37"/>
      <c r="I42" s="38"/>
    </row>
    <row r="43" spans="2:9" ht="12">
      <c r="B43" s="37"/>
      <c r="C43" s="37"/>
      <c r="D43" s="38"/>
      <c r="F43" s="40"/>
      <c r="G43" s="40"/>
      <c r="H43" s="37"/>
      <c r="I43" s="38"/>
    </row>
    <row r="44" spans="2:9" ht="12">
      <c r="B44" s="37"/>
      <c r="C44" s="37"/>
      <c r="D44" s="38"/>
      <c r="F44" s="40"/>
      <c r="G44" s="40"/>
      <c r="H44" s="37"/>
      <c r="I44" s="38"/>
    </row>
    <row r="45" spans="2:9" ht="12">
      <c r="B45" s="37"/>
      <c r="C45" s="37"/>
      <c r="D45" s="38"/>
      <c r="F45" s="40"/>
      <c r="G45" s="40"/>
      <c r="H45" s="37"/>
      <c r="I45" s="38"/>
    </row>
    <row r="46" spans="2:9" ht="12">
      <c r="B46" s="37"/>
      <c r="C46" s="37"/>
      <c r="D46" s="38"/>
      <c r="F46" s="40"/>
      <c r="G46" s="40"/>
      <c r="H46" s="37"/>
      <c r="I46" s="38"/>
    </row>
    <row r="47" spans="2:9" ht="12">
      <c r="B47" s="37"/>
      <c r="C47" s="37"/>
      <c r="D47" s="38"/>
      <c r="F47" s="40"/>
      <c r="G47" s="40"/>
      <c r="H47" s="37"/>
      <c r="I47" s="38"/>
    </row>
    <row r="48" spans="2:9" ht="12">
      <c r="B48" s="37"/>
      <c r="C48" s="37"/>
      <c r="D48" s="38"/>
      <c r="F48" s="40"/>
      <c r="G48" s="40"/>
      <c r="H48" s="37"/>
      <c r="I48" s="38"/>
    </row>
    <row r="49" spans="2:9" ht="12">
      <c r="B49" s="37"/>
      <c r="C49" s="37"/>
      <c r="D49" s="38"/>
      <c r="F49" s="40"/>
      <c r="G49" s="40"/>
      <c r="H49" s="37"/>
      <c r="I49" s="38"/>
    </row>
    <row r="50" spans="2:9" ht="12">
      <c r="B50" s="37"/>
      <c r="C50" s="37"/>
      <c r="D50" s="38"/>
      <c r="F50" s="40"/>
      <c r="G50" s="40"/>
      <c r="H50" s="37"/>
      <c r="I50" s="38"/>
    </row>
    <row r="51" spans="2:9" ht="12">
      <c r="B51" s="37"/>
      <c r="C51" s="37"/>
      <c r="D51" s="38"/>
      <c r="F51" s="40"/>
      <c r="G51" s="40"/>
      <c r="H51" s="37"/>
      <c r="I51" s="38"/>
    </row>
    <row r="52" spans="2:9" ht="12">
      <c r="B52" s="37"/>
      <c r="C52" s="37"/>
      <c r="D52" s="38"/>
      <c r="F52" s="40"/>
      <c r="G52" s="40"/>
      <c r="H52" s="37"/>
      <c r="I52" s="38"/>
    </row>
    <row r="53" spans="2:9" ht="12">
      <c r="B53" s="37"/>
      <c r="C53" s="37"/>
      <c r="D53" s="38"/>
      <c r="F53" s="40"/>
      <c r="G53" s="40"/>
      <c r="H53" s="37"/>
      <c r="I53" s="38"/>
    </row>
    <row r="54" spans="2:9" ht="12">
      <c r="B54" s="37"/>
      <c r="C54" s="37"/>
      <c r="D54" s="38"/>
      <c r="F54" s="40"/>
      <c r="G54" s="40"/>
      <c r="H54" s="37"/>
      <c r="I54" s="38"/>
    </row>
    <row r="55" spans="2:9" ht="12">
      <c r="B55" s="37"/>
      <c r="C55" s="37"/>
      <c r="D55" s="38"/>
      <c r="F55" s="40"/>
      <c r="G55" s="40"/>
      <c r="H55" s="37"/>
      <c r="I55" s="38"/>
    </row>
    <row r="56" spans="2:9" ht="12">
      <c r="B56" s="37"/>
      <c r="C56" s="37"/>
      <c r="D56" s="38"/>
      <c r="F56" s="40"/>
      <c r="G56" s="40"/>
      <c r="H56" s="37"/>
      <c r="I56" s="38"/>
    </row>
    <row r="57" spans="2:9" ht="12">
      <c r="B57" s="37"/>
      <c r="C57" s="37"/>
      <c r="D57" s="38"/>
      <c r="F57" s="40"/>
      <c r="G57" s="40"/>
      <c r="H57" s="37"/>
      <c r="I57" s="38"/>
    </row>
    <row r="58" spans="2:9" ht="12">
      <c r="B58" s="37"/>
      <c r="C58" s="37"/>
      <c r="D58" s="38"/>
      <c r="F58" s="40"/>
      <c r="G58" s="40"/>
      <c r="H58" s="37"/>
      <c r="I58" s="38"/>
    </row>
    <row r="59" spans="2:9" ht="12">
      <c r="B59" s="37"/>
      <c r="C59" s="37"/>
      <c r="D59" s="38"/>
      <c r="F59" s="40"/>
      <c r="G59" s="40"/>
      <c r="H59" s="37"/>
      <c r="I59" s="38"/>
    </row>
    <row r="60" spans="2:9" ht="12">
      <c r="B60" s="37"/>
      <c r="C60" s="37"/>
      <c r="D60" s="38"/>
      <c r="F60" s="40"/>
      <c r="G60" s="40"/>
      <c r="H60" s="37"/>
      <c r="I60" s="38"/>
    </row>
    <row r="61" spans="2:9" ht="12">
      <c r="B61" s="37"/>
      <c r="C61" s="37"/>
      <c r="D61" s="38"/>
      <c r="F61" s="40"/>
      <c r="G61" s="40"/>
      <c r="H61" s="37"/>
      <c r="I61" s="38"/>
    </row>
  </sheetData>
  <sheetProtection password="C5B0" sheet="1" objects="1" scenarios="1"/>
  <mergeCells count="1">
    <mergeCell ref="B4:I4"/>
  </mergeCells>
  <conditionalFormatting sqref="D9:D61 I9:I61">
    <cfRule type="cellIs" priority="1" dxfId="0" operator="lessThan" stopIfTrue="1">
      <formula>0</formula>
    </cfRule>
  </conditionalFormatting>
  <dataValidations count="2">
    <dataValidation allowBlank="1" showInputMessage="1" showErrorMessage="1" promptTitle="Input Instructions" prompt="Input the date using the format 6-Jan-09" sqref="B9:B61 F8:F61"/>
    <dataValidation type="list" allowBlank="1" showInputMessage="1" showErrorMessage="1" promptTitle="Input Instructions" prompt="Select the betting agency from the drop down menu or type it in yourself.&#10;&#10;If you haven't done so already, you MUST input the names of the betting agencies that you are with in the 'Settings' worksheet." sqref="C9:C61 G9:G61">
      <formula1>$AC$9:$AC$20</formula1>
    </dataValidation>
  </dataValidations>
  <printOptions/>
  <pageMargins left="0.75" right="0.75" top="1" bottom="1" header="0.5" footer="0.5"/>
  <pageSetup orientation="portrait" paperSize="9" scale="95" r:id="rId1"/>
  <headerFooter alignWithMargins="0">
    <oddHeader>&amp;L&amp;"Arial,Bold"Betting Tracker v1.01&amp;RDeposits and Withdrawals</oddHeader>
    <oddFooter>&amp;Lhttp://www.aussportsbetting.com&amp;C&amp;D&amp;RPage &amp;P / &amp;N</oddFooter>
  </headerFooter>
</worksheet>
</file>

<file path=xl/worksheets/sheet4.xml><?xml version="1.0" encoding="utf-8"?>
<worksheet xmlns="http://schemas.openxmlformats.org/spreadsheetml/2006/main" xmlns:r="http://schemas.openxmlformats.org/officeDocument/2006/relationships">
  <dimension ref="B2:AY850"/>
  <sheetViews>
    <sheetView showGridLines="0" workbookViewId="0" topLeftCell="A1">
      <pane ySplit="4" topLeftCell="BM5" activePane="bottomLeft" state="frozen"/>
      <selection pane="topLeft" activeCell="A1" sqref="A1"/>
      <selection pane="bottomLeft" activeCell="B13" sqref="B13"/>
    </sheetView>
  </sheetViews>
  <sheetFormatPr defaultColWidth="9.140625" defaultRowHeight="12.75"/>
  <cols>
    <col min="1" max="1" width="2.7109375" style="1" customWidth="1"/>
    <col min="2" max="2" width="9.140625" style="1" customWidth="1"/>
    <col min="3" max="3" width="10.00390625" style="1" bestFit="1" customWidth="1"/>
    <col min="4" max="4" width="15.28125" style="1" bestFit="1" customWidth="1"/>
    <col min="5" max="5" width="17.421875" style="1" bestFit="1" customWidth="1"/>
    <col min="6" max="6" width="32.8515625" style="1" bestFit="1" customWidth="1"/>
    <col min="7" max="7" width="8.57421875" style="1" bestFit="1" customWidth="1"/>
    <col min="8" max="8" width="6.57421875" style="1" bestFit="1" customWidth="1"/>
    <col min="9" max="9" width="3.421875" style="1" bestFit="1" customWidth="1"/>
    <col min="10" max="10" width="4.140625" style="1" bestFit="1" customWidth="1"/>
    <col min="11" max="11" width="1.7109375" style="58" customWidth="1"/>
    <col min="12" max="13" width="10.7109375" style="1" bestFit="1" customWidth="1"/>
    <col min="14" max="28" width="9.140625" style="1" customWidth="1"/>
    <col min="29" max="30" width="4.7109375" style="1" customWidth="1"/>
    <col min="31" max="31" width="6.28125" style="1" bestFit="1" customWidth="1"/>
    <col min="32" max="40" width="4.7109375" style="1" customWidth="1"/>
    <col min="41" max="41" width="6.57421875" style="1" bestFit="1" customWidth="1"/>
    <col min="42" max="46" width="9.140625" style="1" customWidth="1"/>
    <col min="47" max="47" width="2.7109375" style="1" customWidth="1"/>
    <col min="48" max="48" width="9.140625" style="1" customWidth="1"/>
    <col min="49" max="49" width="12.421875" style="1" bestFit="1" customWidth="1"/>
    <col min="50" max="16384" width="9.140625" style="1" customWidth="1"/>
  </cols>
  <sheetData>
    <row r="1" ht="7.5" customHeight="1"/>
    <row r="2" spans="2:3" ht="18">
      <c r="B2" s="11" t="s">
        <v>109</v>
      </c>
      <c r="C2" s="11"/>
    </row>
    <row r="3" ht="7.5" customHeight="1"/>
    <row r="4" spans="2:51" ht="12">
      <c r="B4" s="12" t="s">
        <v>8</v>
      </c>
      <c r="C4" s="12" t="s">
        <v>12</v>
      </c>
      <c r="D4" s="12" t="s">
        <v>14</v>
      </c>
      <c r="E4" s="12" t="s">
        <v>15</v>
      </c>
      <c r="F4" s="12" t="s">
        <v>9</v>
      </c>
      <c r="G4" s="12" t="s">
        <v>10</v>
      </c>
      <c r="H4" s="12" t="s">
        <v>16</v>
      </c>
      <c r="I4" s="12" t="s">
        <v>17</v>
      </c>
      <c r="J4" s="56" t="s">
        <v>18</v>
      </c>
      <c r="K4" s="59"/>
      <c r="L4" s="12" t="s">
        <v>19</v>
      </c>
      <c r="M4" s="12" t="s">
        <v>58</v>
      </c>
      <c r="AC4" s="34" t="str">
        <f>IF(Settings!B7&lt;&gt;"",Settings!B7,"")</f>
        <v>Sportsbet</v>
      </c>
      <c r="AD4" s="34" t="str">
        <f>IF(Settings!B8&lt;&gt;"",Settings!B8,"")</f>
        <v>Sportingbet</v>
      </c>
      <c r="AE4" s="34" t="str">
        <f>IF(Settings!B9&lt;&gt;"",Settings!B9,"")</f>
        <v>Centrebet</v>
      </c>
      <c r="AF4" s="34" t="str">
        <f>IF(Settings!B10&lt;&gt;"",Settings!B10,"")</f>
        <v>--</v>
      </c>
      <c r="AG4" s="34" t="str">
        <f>IF(Settings!B11&lt;&gt;"",Settings!B11,"")</f>
        <v>--</v>
      </c>
      <c r="AH4" s="34" t="str">
        <f>IF(Settings!B12&lt;&gt;"",Settings!B12,"")</f>
        <v>--</v>
      </c>
      <c r="AI4" s="34" t="str">
        <f>IF(Settings!B13&lt;&gt;"",Settings!B13,"")</f>
        <v>--</v>
      </c>
      <c r="AJ4" s="34" t="str">
        <f>IF(Settings!B14&lt;&gt;"",Settings!B14,"")</f>
        <v>--</v>
      </c>
      <c r="AK4" s="34" t="str">
        <f>IF(Settings!B15&lt;&gt;"",Settings!B15,"")</f>
        <v>--</v>
      </c>
      <c r="AL4" s="34" t="str">
        <f>IF(Settings!B16&lt;&gt;"",Settings!B16,"")</f>
        <v>--</v>
      </c>
      <c r="AM4" s="34" t="str">
        <f>IF(Settings!B10&lt;&gt;"",Settings!B17,"")</f>
        <v>--</v>
      </c>
      <c r="AN4" s="35" t="str">
        <f>IF(Settings!B18&lt;&gt;"",Settings!B18,"")</f>
        <v>--</v>
      </c>
      <c r="AO4" s="33" t="s">
        <v>63</v>
      </c>
      <c r="AP4" s="32" t="s">
        <v>76</v>
      </c>
      <c r="AQ4" s="32" t="s">
        <v>84</v>
      </c>
      <c r="AR4" s="63" t="s">
        <v>113</v>
      </c>
      <c r="AS4" s="63" t="s">
        <v>121</v>
      </c>
      <c r="AT4" s="63" t="s">
        <v>122</v>
      </c>
      <c r="AV4" s="32" t="s">
        <v>93</v>
      </c>
      <c r="AW4" s="32" t="s">
        <v>94</v>
      </c>
      <c r="AX4" s="32" t="s">
        <v>18</v>
      </c>
      <c r="AY4" s="32" t="s">
        <v>18</v>
      </c>
    </row>
    <row r="5" spans="2:51" ht="12">
      <c r="B5" s="40">
        <v>39725</v>
      </c>
      <c r="C5" s="37" t="s">
        <v>0</v>
      </c>
      <c r="D5" s="39" t="s">
        <v>5</v>
      </c>
      <c r="E5" s="39" t="s">
        <v>24</v>
      </c>
      <c r="F5" s="39" t="s">
        <v>25</v>
      </c>
      <c r="G5" s="42">
        <v>5</v>
      </c>
      <c r="H5" s="43">
        <v>1.21</v>
      </c>
      <c r="I5" s="44" t="s">
        <v>23</v>
      </c>
      <c r="J5" s="57" t="s">
        <v>21</v>
      </c>
      <c r="K5" s="59"/>
      <c r="L5" s="55">
        <f>IF(I5="N",IF(J5="Y",G5*H5,IF(J5="P",0,IF(J5="R",G5,0))),IF(J5="Y",G5*H5-G5,IF(J5="P",0,IF(J5="R",0,0))))</f>
        <v>6.05</v>
      </c>
      <c r="M5" s="55">
        <f>IF(I5="N",IF(J5="Y",G5*H5-G5,IF(J5="P",0,IF(J5="R",0,0))),IF(J5="Y",G5*H5-G5,IF(J5="P",0,IF(J5="R",0,0))))</f>
        <v>1.0499999999999998</v>
      </c>
      <c r="AC5" s="3">
        <f aca="true" t="shared" si="0" ref="AC5:AN5">IF(AC$4&lt;&gt;"",IF($C5=AC$4,$M5,0),"")</f>
        <v>1.0499999999999998</v>
      </c>
      <c r="AD5" s="3">
        <f t="shared" si="0"/>
        <v>0</v>
      </c>
      <c r="AE5" s="3">
        <f t="shared" si="0"/>
        <v>0</v>
      </c>
      <c r="AF5" s="3">
        <f t="shared" si="0"/>
        <v>0</v>
      </c>
      <c r="AG5" s="3">
        <f t="shared" si="0"/>
        <v>0</v>
      </c>
      <c r="AH5" s="3">
        <f t="shared" si="0"/>
        <v>0</v>
      </c>
      <c r="AI5" s="3">
        <f t="shared" si="0"/>
        <v>0</v>
      </c>
      <c r="AJ5" s="3">
        <f t="shared" si="0"/>
        <v>0</v>
      </c>
      <c r="AK5" s="3">
        <f t="shared" si="0"/>
        <v>0</v>
      </c>
      <c r="AL5" s="3">
        <f t="shared" si="0"/>
        <v>0</v>
      </c>
      <c r="AM5" s="3">
        <f t="shared" si="0"/>
        <v>0</v>
      </c>
      <c r="AN5" s="26">
        <f t="shared" si="0"/>
        <v>0</v>
      </c>
      <c r="AO5" s="28">
        <f>M5</f>
        <v>1.0499999999999998</v>
      </c>
      <c r="AP5" s="31">
        <f>IF(I5="Y",G5*H5-G5,G5*H5)</f>
        <v>6.05</v>
      </c>
      <c r="AQ5" s="3">
        <f>IF(J5="P",G5,"")</f>
      </c>
      <c r="AR5" s="3">
        <f>IF(J5="P",C5,"")</f>
      </c>
      <c r="AS5" s="3">
        <f>IF(I5="Y",IF(J5="Y",G5,IF(J5="N",G5,"")),"")</f>
      </c>
      <c r="AT5" s="3">
        <f>IF(I5="Y",IF(J5="Y",C5,IF(J5="N",C5,"")),"")</f>
      </c>
      <c r="AV5" s="3" t="str">
        <f>IF(Settings!B7&lt;&gt;"",Settings!B7,"")</f>
        <v>Sportsbet</v>
      </c>
      <c r="AW5" s="3" t="str">
        <f>IF(Settings!E7&lt;&gt;"",Settings!E7,"")</f>
        <v>Cricket</v>
      </c>
      <c r="AX5" s="3" t="s">
        <v>40</v>
      </c>
      <c r="AY5" s="3" t="s">
        <v>21</v>
      </c>
    </row>
    <row r="6" spans="2:51" ht="12">
      <c r="B6" s="40">
        <v>39725</v>
      </c>
      <c r="C6" s="37" t="s">
        <v>0</v>
      </c>
      <c r="D6" s="37" t="s">
        <v>5</v>
      </c>
      <c r="E6" s="37" t="s">
        <v>26</v>
      </c>
      <c r="F6" s="37" t="s">
        <v>27</v>
      </c>
      <c r="G6" s="45">
        <v>5</v>
      </c>
      <c r="H6" s="46">
        <v>1.37</v>
      </c>
      <c r="I6" s="47" t="s">
        <v>23</v>
      </c>
      <c r="J6" s="57" t="s">
        <v>23</v>
      </c>
      <c r="K6" s="59"/>
      <c r="L6" s="55">
        <f aca="true" t="shared" si="1" ref="L6:L69">IF(I6="N",IF(J6="Y",G6*H6,IF(J6="P",0,IF(J6="R",G6,0))),IF(J6="Y",G6*H6-G6,IF(J6="P",0,IF(J6="R",0,0))))</f>
        <v>0</v>
      </c>
      <c r="M6" s="55">
        <f aca="true" t="shared" si="2" ref="M6:M37">IF(I6="N",IF(J6="Y",G6*H6-G6,IF(J6="P",0,IF(J6="R",0,-G6))),IF(J6="Y",G6*H6-G6,IF(J6="P",0,IF(J6="R",0,0))))</f>
        <v>-5</v>
      </c>
      <c r="AC6" s="3">
        <f aca="true" t="shared" si="3" ref="AC6:AC69">IF($C6&lt;&gt;"",IF(AC$4&lt;&gt;"",IF($C6=AC$4,AC5+$M6,AC5),""),"")</f>
        <v>-3.95</v>
      </c>
      <c r="AD6" s="3">
        <f aca="true" t="shared" si="4" ref="AD6:AD69">IF($C6&lt;&gt;"",IF(AD$4&lt;&gt;"",IF($C6=AD$4,AD5+$M6,AD5),""),"")</f>
        <v>0</v>
      </c>
      <c r="AE6" s="3">
        <f aca="true" t="shared" si="5" ref="AE6:AE69">IF($C6&lt;&gt;"",IF(AE$4&lt;&gt;"",IF($C6=AE$4,AE5+$M6,AE5),""),"")</f>
        <v>0</v>
      </c>
      <c r="AF6" s="3">
        <f aca="true" t="shared" si="6" ref="AF6:AF69">IF($C6&lt;&gt;"",IF(AF$4&lt;&gt;"",IF($C6=AF$4,AF5+$M6,AF5),""),"")</f>
        <v>0</v>
      </c>
      <c r="AG6" s="3">
        <f aca="true" t="shared" si="7" ref="AG6:AG69">IF($C6&lt;&gt;"",IF(AG$4&lt;&gt;"",IF($C6=AG$4,AG5+$M6,AG5),""),"")</f>
        <v>0</v>
      </c>
      <c r="AH6" s="3">
        <f aca="true" t="shared" si="8" ref="AH6:AH69">IF($C6&lt;&gt;"",IF(AH$4&lt;&gt;"",IF($C6=AH$4,AH5+$M6,AH5),""),"")</f>
        <v>0</v>
      </c>
      <c r="AI6" s="3">
        <f aca="true" t="shared" si="9" ref="AI6:AI69">IF($C6&lt;&gt;"",IF(AI$4&lt;&gt;"",IF($C6=AI$4,AI5+$M6,AI5),""),"")</f>
        <v>0</v>
      </c>
      <c r="AJ6" s="3">
        <f aca="true" t="shared" si="10" ref="AJ6:AJ69">IF($C6&lt;&gt;"",IF(AJ$4&lt;&gt;"",IF($C6=AJ$4,AJ5+$M6,AJ5),""),"")</f>
        <v>0</v>
      </c>
      <c r="AK6" s="3">
        <f aca="true" t="shared" si="11" ref="AK6:AK69">IF($C6&lt;&gt;"",IF(AK$4&lt;&gt;"",IF($C6=AK$4,AK5+$M6,AK5),""),"")</f>
        <v>0</v>
      </c>
      <c r="AL6" s="3">
        <f aca="true" t="shared" si="12" ref="AL6:AL69">IF($C6&lt;&gt;"",IF(AL$4&lt;&gt;"",IF($C6=AL$4,AL5+$M6,AL5),""),"")</f>
        <v>0</v>
      </c>
      <c r="AM6" s="3">
        <f aca="true" t="shared" si="13" ref="AM6:AM69">IF($C6&lt;&gt;"",IF(AM$4&lt;&gt;"",IF($C6=AM$4,AM5+$M6,AM5),""),"")</f>
        <v>0</v>
      </c>
      <c r="AN6" s="26">
        <f aca="true" t="shared" si="14" ref="AN6:AN69">IF($C6&lt;&gt;"",IF(AN$4&lt;&gt;"",IF($C6=AN$4,AN5+$M6,AN5),""),"")</f>
        <v>0</v>
      </c>
      <c r="AO6" s="27">
        <f aca="true" t="shared" si="15" ref="AO6:AO69">IF(C6&lt;&gt;"",AO5+M6,"")</f>
        <v>-3.95</v>
      </c>
      <c r="AP6" s="31">
        <f aca="true" t="shared" si="16" ref="AP6:AP69">IF(I6="Y",G6*H6-G6,G6*H6)</f>
        <v>6.8500000000000005</v>
      </c>
      <c r="AQ6" s="3">
        <f aca="true" t="shared" si="17" ref="AQ6:AQ69">IF(J6="P",G6,"")</f>
      </c>
      <c r="AR6" s="3">
        <f aca="true" t="shared" si="18" ref="AR6:AR69">IF(J6="P",C6,"")</f>
      </c>
      <c r="AS6" s="3">
        <f aca="true" t="shared" si="19" ref="AS6:AS69">IF(I6="Y",IF(J6="Y",G6,IF(J6="N",G6,"")),"")</f>
      </c>
      <c r="AT6" s="3">
        <f aca="true" t="shared" si="20" ref="AT6:AT69">IF(I6="Y",IF(J6="Y",C6,IF(J6="N",C6,"")),"")</f>
      </c>
      <c r="AV6" s="3" t="str">
        <f>IF(Settings!B8&lt;&gt;"",Settings!B8,"")</f>
        <v>Sportingbet</v>
      </c>
      <c r="AW6" s="3" t="str">
        <f>IF(Settings!E8&lt;&gt;"",Settings!E8,"")</f>
        <v>Football</v>
      </c>
      <c r="AX6" s="3" t="s">
        <v>21</v>
      </c>
      <c r="AY6" s="3" t="s">
        <v>23</v>
      </c>
    </row>
    <row r="7" spans="2:50" ht="12">
      <c r="B7" s="40">
        <v>39725</v>
      </c>
      <c r="C7" s="37" t="s">
        <v>0</v>
      </c>
      <c r="D7" s="37" t="s">
        <v>5</v>
      </c>
      <c r="E7" s="37" t="s">
        <v>28</v>
      </c>
      <c r="F7" s="37" t="s">
        <v>29</v>
      </c>
      <c r="G7" s="45">
        <v>5</v>
      </c>
      <c r="H7" s="46">
        <v>1.52</v>
      </c>
      <c r="I7" s="47" t="s">
        <v>23</v>
      </c>
      <c r="J7" s="57" t="s">
        <v>21</v>
      </c>
      <c r="K7" s="59"/>
      <c r="L7" s="55">
        <f t="shared" si="1"/>
        <v>7.6</v>
      </c>
      <c r="M7" s="55">
        <f t="shared" si="2"/>
        <v>2.5999999999999996</v>
      </c>
      <c r="AC7" s="3">
        <f t="shared" si="3"/>
        <v>-1.3500000000000005</v>
      </c>
      <c r="AD7" s="3">
        <f t="shared" si="4"/>
        <v>0</v>
      </c>
      <c r="AE7" s="3">
        <f t="shared" si="5"/>
        <v>0</v>
      </c>
      <c r="AF7" s="3">
        <f t="shared" si="6"/>
        <v>0</v>
      </c>
      <c r="AG7" s="3">
        <f t="shared" si="7"/>
        <v>0</v>
      </c>
      <c r="AH7" s="3">
        <f t="shared" si="8"/>
        <v>0</v>
      </c>
      <c r="AI7" s="3">
        <f t="shared" si="9"/>
        <v>0</v>
      </c>
      <c r="AJ7" s="3">
        <f t="shared" si="10"/>
        <v>0</v>
      </c>
      <c r="AK7" s="3">
        <f t="shared" si="11"/>
        <v>0</v>
      </c>
      <c r="AL7" s="3">
        <f t="shared" si="12"/>
        <v>0</v>
      </c>
      <c r="AM7" s="3">
        <f t="shared" si="13"/>
        <v>0</v>
      </c>
      <c r="AN7" s="26">
        <f t="shared" si="14"/>
        <v>0</v>
      </c>
      <c r="AO7" s="27">
        <f t="shared" si="15"/>
        <v>-1.3500000000000005</v>
      </c>
      <c r="AP7" s="31">
        <f t="shared" si="16"/>
        <v>7.6</v>
      </c>
      <c r="AQ7" s="3">
        <f t="shared" si="17"/>
      </c>
      <c r="AR7" s="3">
        <f t="shared" si="18"/>
      </c>
      <c r="AS7" s="3">
        <f t="shared" si="19"/>
      </c>
      <c r="AT7" s="3">
        <f t="shared" si="20"/>
      </c>
      <c r="AV7" s="3" t="str">
        <f>IF(Settings!B9&lt;&gt;"",Settings!B9,"")</f>
        <v>Centrebet</v>
      </c>
      <c r="AW7" s="3" t="str">
        <f>IF(Settings!E9&lt;&gt;"",Settings!E9,"")</f>
        <v>Tennis</v>
      </c>
      <c r="AX7" s="3" t="s">
        <v>23</v>
      </c>
    </row>
    <row r="8" spans="2:50" ht="12">
      <c r="B8" s="40">
        <v>39725</v>
      </c>
      <c r="C8" s="37" t="s">
        <v>0</v>
      </c>
      <c r="D8" s="37" t="s">
        <v>5</v>
      </c>
      <c r="E8" s="37" t="s">
        <v>30</v>
      </c>
      <c r="F8" s="37" t="s">
        <v>31</v>
      </c>
      <c r="G8" s="45">
        <v>20</v>
      </c>
      <c r="H8" s="46">
        <v>1.06</v>
      </c>
      <c r="I8" s="47" t="s">
        <v>23</v>
      </c>
      <c r="J8" s="57" t="s">
        <v>21</v>
      </c>
      <c r="K8" s="59"/>
      <c r="L8" s="55">
        <f t="shared" si="1"/>
        <v>21.200000000000003</v>
      </c>
      <c r="M8" s="55">
        <f t="shared" si="2"/>
        <v>1.2000000000000028</v>
      </c>
      <c r="AC8" s="3">
        <f t="shared" si="3"/>
        <v>-0.1499999999999977</v>
      </c>
      <c r="AD8" s="3">
        <f t="shared" si="4"/>
        <v>0</v>
      </c>
      <c r="AE8" s="3">
        <f t="shared" si="5"/>
        <v>0</v>
      </c>
      <c r="AF8" s="3">
        <f t="shared" si="6"/>
        <v>0</v>
      </c>
      <c r="AG8" s="3">
        <f t="shared" si="7"/>
        <v>0</v>
      </c>
      <c r="AH8" s="3">
        <f t="shared" si="8"/>
        <v>0</v>
      </c>
      <c r="AI8" s="3">
        <f t="shared" si="9"/>
        <v>0</v>
      </c>
      <c r="AJ8" s="3">
        <f t="shared" si="10"/>
        <v>0</v>
      </c>
      <c r="AK8" s="3">
        <f t="shared" si="11"/>
        <v>0</v>
      </c>
      <c r="AL8" s="3">
        <f t="shared" si="12"/>
        <v>0</v>
      </c>
      <c r="AM8" s="3">
        <f t="shared" si="13"/>
        <v>0</v>
      </c>
      <c r="AN8" s="26">
        <f t="shared" si="14"/>
        <v>0</v>
      </c>
      <c r="AO8" s="27">
        <f t="shared" si="15"/>
        <v>-0.1499999999999977</v>
      </c>
      <c r="AP8" s="31">
        <f t="shared" si="16"/>
        <v>21.200000000000003</v>
      </c>
      <c r="AQ8" s="3">
        <f t="shared" si="17"/>
      </c>
      <c r="AR8" s="3">
        <f t="shared" si="18"/>
      </c>
      <c r="AS8" s="3">
        <f t="shared" si="19"/>
      </c>
      <c r="AT8" s="3">
        <f t="shared" si="20"/>
      </c>
      <c r="AV8" s="3" t="str">
        <f>IF(Settings!B10&lt;&gt;"",Settings!B10,"")</f>
        <v>--</v>
      </c>
      <c r="AW8" s="3" t="str">
        <f>IF(Settings!E10&lt;&gt;"",Settings!E10,"")</f>
        <v>NFL</v>
      </c>
      <c r="AX8" s="3" t="s">
        <v>32</v>
      </c>
    </row>
    <row r="9" spans="2:49" ht="12">
      <c r="B9" s="40">
        <v>39730</v>
      </c>
      <c r="C9" s="37" t="s">
        <v>13</v>
      </c>
      <c r="D9" s="37" t="s">
        <v>5</v>
      </c>
      <c r="E9" s="37" t="s">
        <v>48</v>
      </c>
      <c r="F9" s="37" t="s">
        <v>49</v>
      </c>
      <c r="G9" s="45">
        <v>5</v>
      </c>
      <c r="H9" s="46">
        <v>1.31</v>
      </c>
      <c r="I9" s="47" t="s">
        <v>23</v>
      </c>
      <c r="J9" s="57" t="s">
        <v>21</v>
      </c>
      <c r="K9" s="59"/>
      <c r="L9" s="55">
        <f t="shared" si="1"/>
        <v>6.550000000000001</v>
      </c>
      <c r="M9" s="55">
        <f t="shared" si="2"/>
        <v>1.5500000000000007</v>
      </c>
      <c r="AC9" s="3">
        <f t="shared" si="3"/>
        <v>-0.1499999999999977</v>
      </c>
      <c r="AD9" s="3">
        <f t="shared" si="4"/>
        <v>1.5500000000000007</v>
      </c>
      <c r="AE9" s="3">
        <f t="shared" si="5"/>
        <v>0</v>
      </c>
      <c r="AF9" s="3">
        <f t="shared" si="6"/>
        <v>0</v>
      </c>
      <c r="AG9" s="3">
        <f t="shared" si="7"/>
        <v>0</v>
      </c>
      <c r="AH9" s="3">
        <f t="shared" si="8"/>
        <v>0</v>
      </c>
      <c r="AI9" s="3">
        <f t="shared" si="9"/>
        <v>0</v>
      </c>
      <c r="AJ9" s="3">
        <f t="shared" si="10"/>
        <v>0</v>
      </c>
      <c r="AK9" s="3">
        <f t="shared" si="11"/>
        <v>0</v>
      </c>
      <c r="AL9" s="3">
        <f t="shared" si="12"/>
        <v>0</v>
      </c>
      <c r="AM9" s="3">
        <f t="shared" si="13"/>
        <v>0</v>
      </c>
      <c r="AN9" s="26">
        <f t="shared" si="14"/>
        <v>0</v>
      </c>
      <c r="AO9" s="27">
        <f t="shared" si="15"/>
        <v>1.400000000000003</v>
      </c>
      <c r="AP9" s="31">
        <f t="shared" si="16"/>
        <v>6.550000000000001</v>
      </c>
      <c r="AQ9" s="3">
        <f t="shared" si="17"/>
      </c>
      <c r="AR9" s="3">
        <f t="shared" si="18"/>
      </c>
      <c r="AS9" s="3">
        <f t="shared" si="19"/>
      </c>
      <c r="AT9" s="3">
        <f t="shared" si="20"/>
      </c>
      <c r="AV9" s="3" t="str">
        <f>IF(Settings!B11&lt;&gt;"",Settings!B11,"")</f>
        <v>--</v>
      </c>
      <c r="AW9" s="3" t="str">
        <f>IF(Settings!E11&lt;&gt;"",Settings!E11,"")</f>
        <v>--</v>
      </c>
    </row>
    <row r="10" spans="2:49" ht="12">
      <c r="B10" s="40">
        <v>39730</v>
      </c>
      <c r="C10" s="37" t="s">
        <v>13</v>
      </c>
      <c r="D10" s="37" t="s">
        <v>5</v>
      </c>
      <c r="E10" s="37" t="s">
        <v>50</v>
      </c>
      <c r="F10" s="37" t="s">
        <v>36</v>
      </c>
      <c r="G10" s="45">
        <v>5</v>
      </c>
      <c r="H10" s="46">
        <v>2.05</v>
      </c>
      <c r="I10" s="47" t="s">
        <v>23</v>
      </c>
      <c r="J10" s="57" t="s">
        <v>23</v>
      </c>
      <c r="K10" s="59"/>
      <c r="L10" s="55">
        <f t="shared" si="1"/>
        <v>0</v>
      </c>
      <c r="M10" s="55">
        <f t="shared" si="2"/>
        <v>-5</v>
      </c>
      <c r="AC10" s="3">
        <f t="shared" si="3"/>
        <v>-0.1499999999999977</v>
      </c>
      <c r="AD10" s="3">
        <f t="shared" si="4"/>
        <v>-3.4499999999999993</v>
      </c>
      <c r="AE10" s="3">
        <f t="shared" si="5"/>
        <v>0</v>
      </c>
      <c r="AF10" s="3">
        <f t="shared" si="6"/>
        <v>0</v>
      </c>
      <c r="AG10" s="3">
        <f t="shared" si="7"/>
        <v>0</v>
      </c>
      <c r="AH10" s="3">
        <f t="shared" si="8"/>
        <v>0</v>
      </c>
      <c r="AI10" s="3">
        <f t="shared" si="9"/>
        <v>0</v>
      </c>
      <c r="AJ10" s="3">
        <f t="shared" si="10"/>
        <v>0</v>
      </c>
      <c r="AK10" s="3">
        <f t="shared" si="11"/>
        <v>0</v>
      </c>
      <c r="AL10" s="3">
        <f t="shared" si="12"/>
        <v>0</v>
      </c>
      <c r="AM10" s="3">
        <f t="shared" si="13"/>
        <v>0</v>
      </c>
      <c r="AN10" s="26">
        <f t="shared" si="14"/>
        <v>0</v>
      </c>
      <c r="AO10" s="27">
        <f t="shared" si="15"/>
        <v>-3.599999999999997</v>
      </c>
      <c r="AP10" s="31">
        <f t="shared" si="16"/>
        <v>10.25</v>
      </c>
      <c r="AQ10" s="3">
        <f t="shared" si="17"/>
      </c>
      <c r="AR10" s="3">
        <f t="shared" si="18"/>
      </c>
      <c r="AS10" s="3">
        <f t="shared" si="19"/>
      </c>
      <c r="AT10" s="3">
        <f t="shared" si="20"/>
      </c>
      <c r="AV10" s="3" t="str">
        <f>IF(Settings!B12&lt;&gt;"",Settings!B12,"")</f>
        <v>--</v>
      </c>
      <c r="AW10" s="3" t="str">
        <f>IF(Settings!E12&lt;&gt;"",Settings!E12,"")</f>
        <v>--</v>
      </c>
    </row>
    <row r="11" spans="2:49" ht="12">
      <c r="B11" s="40">
        <v>39730</v>
      </c>
      <c r="C11" s="37" t="s">
        <v>13</v>
      </c>
      <c r="D11" s="37" t="s">
        <v>5</v>
      </c>
      <c r="E11" s="37" t="s">
        <v>51</v>
      </c>
      <c r="F11" s="37" t="s">
        <v>52</v>
      </c>
      <c r="G11" s="45">
        <v>5</v>
      </c>
      <c r="H11" s="46">
        <v>1.45</v>
      </c>
      <c r="I11" s="47" t="s">
        <v>23</v>
      </c>
      <c r="J11" s="57" t="s">
        <v>21</v>
      </c>
      <c r="K11" s="59"/>
      <c r="L11" s="55">
        <f t="shared" si="1"/>
        <v>7.25</v>
      </c>
      <c r="M11" s="55">
        <f t="shared" si="2"/>
        <v>2.25</v>
      </c>
      <c r="AC11" s="3">
        <f t="shared" si="3"/>
        <v>-0.1499999999999977</v>
      </c>
      <c r="AD11" s="3">
        <f t="shared" si="4"/>
        <v>-1.1999999999999993</v>
      </c>
      <c r="AE11" s="3">
        <f t="shared" si="5"/>
        <v>0</v>
      </c>
      <c r="AF11" s="3">
        <f t="shared" si="6"/>
        <v>0</v>
      </c>
      <c r="AG11" s="3">
        <f t="shared" si="7"/>
        <v>0</v>
      </c>
      <c r="AH11" s="3">
        <f t="shared" si="8"/>
        <v>0</v>
      </c>
      <c r="AI11" s="3">
        <f t="shared" si="9"/>
        <v>0</v>
      </c>
      <c r="AJ11" s="3">
        <f t="shared" si="10"/>
        <v>0</v>
      </c>
      <c r="AK11" s="3">
        <f t="shared" si="11"/>
        <v>0</v>
      </c>
      <c r="AL11" s="3">
        <f t="shared" si="12"/>
        <v>0</v>
      </c>
      <c r="AM11" s="3">
        <f t="shared" si="13"/>
        <v>0</v>
      </c>
      <c r="AN11" s="26">
        <f t="shared" si="14"/>
        <v>0</v>
      </c>
      <c r="AO11" s="27">
        <f t="shared" si="15"/>
        <v>-1.349999999999997</v>
      </c>
      <c r="AP11" s="31">
        <f t="shared" si="16"/>
        <v>7.25</v>
      </c>
      <c r="AQ11" s="3">
        <f t="shared" si="17"/>
      </c>
      <c r="AR11" s="3">
        <f t="shared" si="18"/>
      </c>
      <c r="AS11" s="3">
        <f t="shared" si="19"/>
      </c>
      <c r="AT11" s="3">
        <f t="shared" si="20"/>
      </c>
      <c r="AV11" s="3" t="str">
        <f>IF(Settings!B13&lt;&gt;"",Settings!B13,"")</f>
        <v>--</v>
      </c>
      <c r="AW11" s="3" t="str">
        <f>IF(Settings!E13&lt;&gt;"",Settings!E13,"")</f>
        <v>--</v>
      </c>
    </row>
    <row r="12" spans="2:49" ht="12">
      <c r="B12" s="40">
        <v>39730</v>
      </c>
      <c r="C12" s="37" t="s">
        <v>13</v>
      </c>
      <c r="D12" s="37" t="s">
        <v>5</v>
      </c>
      <c r="E12" s="37" t="s">
        <v>53</v>
      </c>
      <c r="F12" s="37" t="s">
        <v>54</v>
      </c>
      <c r="G12" s="45">
        <v>5</v>
      </c>
      <c r="H12" s="46">
        <v>1.46</v>
      </c>
      <c r="I12" s="47" t="s">
        <v>23</v>
      </c>
      <c r="J12" s="57" t="s">
        <v>23</v>
      </c>
      <c r="K12" s="59"/>
      <c r="L12" s="55">
        <f t="shared" si="1"/>
        <v>0</v>
      </c>
      <c r="M12" s="55">
        <f t="shared" si="2"/>
        <v>-5</v>
      </c>
      <c r="AC12" s="3">
        <f t="shared" si="3"/>
        <v>-0.1499999999999977</v>
      </c>
      <c r="AD12" s="3">
        <f t="shared" si="4"/>
        <v>-6.199999999999999</v>
      </c>
      <c r="AE12" s="3">
        <f t="shared" si="5"/>
        <v>0</v>
      </c>
      <c r="AF12" s="3">
        <f t="shared" si="6"/>
        <v>0</v>
      </c>
      <c r="AG12" s="3">
        <f t="shared" si="7"/>
        <v>0</v>
      </c>
      <c r="AH12" s="3">
        <f t="shared" si="8"/>
        <v>0</v>
      </c>
      <c r="AI12" s="3">
        <f t="shared" si="9"/>
        <v>0</v>
      </c>
      <c r="AJ12" s="3">
        <f t="shared" si="10"/>
        <v>0</v>
      </c>
      <c r="AK12" s="3">
        <f t="shared" si="11"/>
        <v>0</v>
      </c>
      <c r="AL12" s="3">
        <f t="shared" si="12"/>
        <v>0</v>
      </c>
      <c r="AM12" s="3">
        <f t="shared" si="13"/>
        <v>0</v>
      </c>
      <c r="AN12" s="26">
        <f t="shared" si="14"/>
        <v>0</v>
      </c>
      <c r="AO12" s="27">
        <f t="shared" si="15"/>
        <v>-6.349999999999997</v>
      </c>
      <c r="AP12" s="31">
        <f t="shared" si="16"/>
        <v>7.3</v>
      </c>
      <c r="AQ12" s="3">
        <f t="shared" si="17"/>
      </c>
      <c r="AR12" s="3">
        <f t="shared" si="18"/>
      </c>
      <c r="AS12" s="3">
        <f t="shared" si="19"/>
      </c>
      <c r="AT12" s="3">
        <f t="shared" si="20"/>
      </c>
      <c r="AV12" s="3" t="str">
        <f>IF(Settings!B14&lt;&gt;"",Settings!B14,"")</f>
        <v>--</v>
      </c>
      <c r="AW12" s="3" t="str">
        <f>IF(Settings!E14&lt;&gt;"",Settings!E14,"")</f>
        <v>--</v>
      </c>
    </row>
    <row r="13" spans="2:49" ht="12">
      <c r="B13" s="40">
        <v>39730</v>
      </c>
      <c r="C13" s="37" t="s">
        <v>13</v>
      </c>
      <c r="D13" s="37" t="s">
        <v>5</v>
      </c>
      <c r="E13" s="37" t="s">
        <v>55</v>
      </c>
      <c r="F13" s="37" t="s">
        <v>56</v>
      </c>
      <c r="G13" s="45">
        <v>5</v>
      </c>
      <c r="H13" s="46">
        <v>2.1</v>
      </c>
      <c r="I13" s="47" t="s">
        <v>23</v>
      </c>
      <c r="J13" s="57" t="s">
        <v>21</v>
      </c>
      <c r="K13" s="59"/>
      <c r="L13" s="55">
        <f t="shared" si="1"/>
        <v>10.5</v>
      </c>
      <c r="M13" s="55">
        <f t="shared" si="2"/>
        <v>5.5</v>
      </c>
      <c r="AC13" s="3">
        <f t="shared" si="3"/>
        <v>-0.1499999999999977</v>
      </c>
      <c r="AD13" s="3">
        <f t="shared" si="4"/>
        <v>-0.6999999999999993</v>
      </c>
      <c r="AE13" s="3">
        <f t="shared" si="5"/>
        <v>0</v>
      </c>
      <c r="AF13" s="3">
        <f t="shared" si="6"/>
        <v>0</v>
      </c>
      <c r="AG13" s="3">
        <f t="shared" si="7"/>
        <v>0</v>
      </c>
      <c r="AH13" s="3">
        <f t="shared" si="8"/>
        <v>0</v>
      </c>
      <c r="AI13" s="3">
        <f t="shared" si="9"/>
        <v>0</v>
      </c>
      <c r="AJ13" s="3">
        <f t="shared" si="10"/>
        <v>0</v>
      </c>
      <c r="AK13" s="3">
        <f t="shared" si="11"/>
        <v>0</v>
      </c>
      <c r="AL13" s="3">
        <f t="shared" si="12"/>
        <v>0</v>
      </c>
      <c r="AM13" s="3">
        <f t="shared" si="13"/>
        <v>0</v>
      </c>
      <c r="AN13" s="26">
        <f t="shared" si="14"/>
        <v>0</v>
      </c>
      <c r="AO13" s="27">
        <f t="shared" si="15"/>
        <v>-0.849999999999997</v>
      </c>
      <c r="AP13" s="31">
        <f t="shared" si="16"/>
        <v>10.5</v>
      </c>
      <c r="AQ13" s="3">
        <f t="shared" si="17"/>
      </c>
      <c r="AR13" s="3">
        <f t="shared" si="18"/>
      </c>
      <c r="AS13" s="3">
        <f t="shared" si="19"/>
      </c>
      <c r="AT13" s="3">
        <f t="shared" si="20"/>
      </c>
      <c r="AV13" s="3" t="str">
        <f>IF(Settings!B15&lt;&gt;"",Settings!B15,"")</f>
        <v>--</v>
      </c>
      <c r="AW13" s="3" t="str">
        <f>IF(Settings!E15&lt;&gt;"",Settings!E15,"")</f>
        <v>--</v>
      </c>
    </row>
    <row r="14" spans="2:49" ht="12">
      <c r="B14" s="40">
        <v>39730</v>
      </c>
      <c r="C14" s="37" t="s">
        <v>13</v>
      </c>
      <c r="D14" s="37" t="s">
        <v>5</v>
      </c>
      <c r="E14" s="37" t="s">
        <v>20</v>
      </c>
      <c r="F14" s="37" t="s">
        <v>57</v>
      </c>
      <c r="G14" s="45">
        <v>5</v>
      </c>
      <c r="H14" s="46">
        <v>1.3</v>
      </c>
      <c r="I14" s="47" t="s">
        <v>23</v>
      </c>
      <c r="J14" s="57" t="s">
        <v>23</v>
      </c>
      <c r="K14" s="59"/>
      <c r="L14" s="55">
        <f t="shared" si="1"/>
        <v>0</v>
      </c>
      <c r="M14" s="55">
        <f t="shared" si="2"/>
        <v>-5</v>
      </c>
      <c r="AC14" s="3">
        <f t="shared" si="3"/>
        <v>-0.1499999999999977</v>
      </c>
      <c r="AD14" s="3">
        <f t="shared" si="4"/>
        <v>-5.699999999999999</v>
      </c>
      <c r="AE14" s="3">
        <f t="shared" si="5"/>
        <v>0</v>
      </c>
      <c r="AF14" s="3">
        <f t="shared" si="6"/>
        <v>0</v>
      </c>
      <c r="AG14" s="3">
        <f t="shared" si="7"/>
        <v>0</v>
      </c>
      <c r="AH14" s="3">
        <f t="shared" si="8"/>
        <v>0</v>
      </c>
      <c r="AI14" s="3">
        <f t="shared" si="9"/>
        <v>0</v>
      </c>
      <c r="AJ14" s="3">
        <f t="shared" si="10"/>
        <v>0</v>
      </c>
      <c r="AK14" s="3">
        <f t="shared" si="11"/>
        <v>0</v>
      </c>
      <c r="AL14" s="3">
        <f t="shared" si="12"/>
        <v>0</v>
      </c>
      <c r="AM14" s="3">
        <f t="shared" si="13"/>
        <v>0</v>
      </c>
      <c r="AN14" s="26">
        <f t="shared" si="14"/>
        <v>0</v>
      </c>
      <c r="AO14" s="27">
        <f t="shared" si="15"/>
        <v>-5.849999999999997</v>
      </c>
      <c r="AP14" s="31">
        <f t="shared" si="16"/>
        <v>6.5</v>
      </c>
      <c r="AQ14" s="3">
        <f t="shared" si="17"/>
      </c>
      <c r="AR14" s="3">
        <f t="shared" si="18"/>
      </c>
      <c r="AS14" s="3">
        <f t="shared" si="19"/>
      </c>
      <c r="AT14" s="3">
        <f t="shared" si="20"/>
      </c>
      <c r="AV14" s="3" t="str">
        <f>IF(Settings!B16&lt;&gt;"",Settings!B16,"")</f>
        <v>--</v>
      </c>
      <c r="AW14" s="3" t="str">
        <f>IF(Settings!E16&lt;&gt;"",Settings!E16,"")</f>
        <v>--</v>
      </c>
    </row>
    <row r="15" spans="2:49" ht="12">
      <c r="B15" s="40">
        <v>39838</v>
      </c>
      <c r="C15" s="37" t="s">
        <v>0</v>
      </c>
      <c r="D15" s="37" t="s">
        <v>4</v>
      </c>
      <c r="E15" s="37" t="s">
        <v>38</v>
      </c>
      <c r="F15" s="37" t="s">
        <v>45</v>
      </c>
      <c r="G15" s="45">
        <v>5</v>
      </c>
      <c r="H15" s="46">
        <v>1.37</v>
      </c>
      <c r="I15" s="47" t="s">
        <v>23</v>
      </c>
      <c r="J15" s="57" t="s">
        <v>21</v>
      </c>
      <c r="K15" s="59"/>
      <c r="L15" s="55">
        <f t="shared" si="1"/>
        <v>6.8500000000000005</v>
      </c>
      <c r="M15" s="55">
        <f t="shared" si="2"/>
        <v>1.8500000000000005</v>
      </c>
      <c r="AC15" s="3">
        <f t="shared" si="3"/>
        <v>1.7000000000000028</v>
      </c>
      <c r="AD15" s="3">
        <f t="shared" si="4"/>
        <v>-5.699999999999999</v>
      </c>
      <c r="AE15" s="3">
        <f t="shared" si="5"/>
        <v>0</v>
      </c>
      <c r="AF15" s="3">
        <f t="shared" si="6"/>
        <v>0</v>
      </c>
      <c r="AG15" s="3">
        <f t="shared" si="7"/>
        <v>0</v>
      </c>
      <c r="AH15" s="3">
        <f t="shared" si="8"/>
        <v>0</v>
      </c>
      <c r="AI15" s="3">
        <f t="shared" si="9"/>
        <v>0</v>
      </c>
      <c r="AJ15" s="3">
        <f t="shared" si="10"/>
        <v>0</v>
      </c>
      <c r="AK15" s="3">
        <f t="shared" si="11"/>
        <v>0</v>
      </c>
      <c r="AL15" s="3">
        <f t="shared" si="12"/>
        <v>0</v>
      </c>
      <c r="AM15" s="3">
        <f t="shared" si="13"/>
        <v>0</v>
      </c>
      <c r="AN15" s="26">
        <f t="shared" si="14"/>
        <v>0</v>
      </c>
      <c r="AO15" s="27">
        <f t="shared" si="15"/>
        <v>-3.9999999999999964</v>
      </c>
      <c r="AP15" s="31">
        <f t="shared" si="16"/>
        <v>6.8500000000000005</v>
      </c>
      <c r="AQ15" s="3">
        <f t="shared" si="17"/>
      </c>
      <c r="AR15" s="3">
        <f t="shared" si="18"/>
      </c>
      <c r="AS15" s="3">
        <f t="shared" si="19"/>
      </c>
      <c r="AT15" s="3">
        <f t="shared" si="20"/>
      </c>
      <c r="AV15" s="3" t="str">
        <f>IF(Settings!B17&lt;&gt;"",Settings!B17,"")</f>
        <v>--</v>
      </c>
      <c r="AW15" s="3" t="str">
        <f>IF(Settings!E17&lt;&gt;"",Settings!E17,"")</f>
        <v>--</v>
      </c>
    </row>
    <row r="16" spans="2:49" ht="12">
      <c r="B16" s="40">
        <v>39838</v>
      </c>
      <c r="C16" s="37" t="s">
        <v>0</v>
      </c>
      <c r="D16" s="37" t="s">
        <v>4</v>
      </c>
      <c r="E16" s="37" t="s">
        <v>33</v>
      </c>
      <c r="F16" s="37" t="s">
        <v>46</v>
      </c>
      <c r="G16" s="45">
        <v>5</v>
      </c>
      <c r="H16" s="46">
        <v>1.18</v>
      </c>
      <c r="I16" s="47" t="s">
        <v>23</v>
      </c>
      <c r="J16" s="57" t="s">
        <v>21</v>
      </c>
      <c r="K16" s="59"/>
      <c r="L16" s="55">
        <f t="shared" si="1"/>
        <v>5.8999999999999995</v>
      </c>
      <c r="M16" s="55">
        <f t="shared" si="2"/>
        <v>0.8999999999999995</v>
      </c>
      <c r="AC16" s="3">
        <f t="shared" si="3"/>
        <v>2.6000000000000023</v>
      </c>
      <c r="AD16" s="3">
        <f t="shared" si="4"/>
        <v>-5.699999999999999</v>
      </c>
      <c r="AE16" s="3">
        <f t="shared" si="5"/>
        <v>0</v>
      </c>
      <c r="AF16" s="3">
        <f t="shared" si="6"/>
        <v>0</v>
      </c>
      <c r="AG16" s="3">
        <f t="shared" si="7"/>
        <v>0</v>
      </c>
      <c r="AH16" s="3">
        <f t="shared" si="8"/>
        <v>0</v>
      </c>
      <c r="AI16" s="3">
        <f t="shared" si="9"/>
        <v>0</v>
      </c>
      <c r="AJ16" s="3">
        <f t="shared" si="10"/>
        <v>0</v>
      </c>
      <c r="AK16" s="3">
        <f t="shared" si="11"/>
        <v>0</v>
      </c>
      <c r="AL16" s="3">
        <f t="shared" si="12"/>
        <v>0</v>
      </c>
      <c r="AM16" s="3">
        <f t="shared" si="13"/>
        <v>0</v>
      </c>
      <c r="AN16" s="26">
        <f t="shared" si="14"/>
        <v>0</v>
      </c>
      <c r="AO16" s="27">
        <f t="shared" si="15"/>
        <v>-3.099999999999997</v>
      </c>
      <c r="AP16" s="31">
        <f t="shared" si="16"/>
        <v>5.8999999999999995</v>
      </c>
      <c r="AQ16" s="3">
        <f t="shared" si="17"/>
      </c>
      <c r="AR16" s="3">
        <f t="shared" si="18"/>
      </c>
      <c r="AS16" s="3">
        <f t="shared" si="19"/>
      </c>
      <c r="AT16" s="3">
        <f t="shared" si="20"/>
      </c>
      <c r="AV16" s="3" t="str">
        <f>IF(Settings!B18&lt;&gt;"",Settings!B18,"")</f>
        <v>--</v>
      </c>
      <c r="AW16" s="3" t="str">
        <f>IF(Settings!E18&lt;&gt;"",Settings!E18,"")</f>
        <v>--</v>
      </c>
    </row>
    <row r="17" spans="2:49" ht="12">
      <c r="B17" s="40">
        <v>39838</v>
      </c>
      <c r="C17" s="37" t="s">
        <v>0</v>
      </c>
      <c r="D17" s="37" t="s">
        <v>4</v>
      </c>
      <c r="E17" s="37" t="s">
        <v>22</v>
      </c>
      <c r="F17" s="37" t="s">
        <v>47</v>
      </c>
      <c r="G17" s="45">
        <v>5</v>
      </c>
      <c r="H17" s="46">
        <v>1.23</v>
      </c>
      <c r="I17" s="47" t="s">
        <v>23</v>
      </c>
      <c r="J17" s="57" t="s">
        <v>21</v>
      </c>
      <c r="K17" s="59"/>
      <c r="L17" s="55">
        <f t="shared" si="1"/>
        <v>6.15</v>
      </c>
      <c r="M17" s="55">
        <f t="shared" si="2"/>
        <v>1.1500000000000004</v>
      </c>
      <c r="AC17" s="3">
        <f t="shared" si="3"/>
        <v>3.7500000000000027</v>
      </c>
      <c r="AD17" s="3">
        <f t="shared" si="4"/>
        <v>-5.699999999999999</v>
      </c>
      <c r="AE17" s="3">
        <f t="shared" si="5"/>
        <v>0</v>
      </c>
      <c r="AF17" s="3">
        <f t="shared" si="6"/>
        <v>0</v>
      </c>
      <c r="AG17" s="3">
        <f t="shared" si="7"/>
        <v>0</v>
      </c>
      <c r="AH17" s="3">
        <f t="shared" si="8"/>
        <v>0</v>
      </c>
      <c r="AI17" s="3">
        <f t="shared" si="9"/>
        <v>0</v>
      </c>
      <c r="AJ17" s="3">
        <f t="shared" si="10"/>
        <v>0</v>
      </c>
      <c r="AK17" s="3">
        <f t="shared" si="11"/>
        <v>0</v>
      </c>
      <c r="AL17" s="3">
        <f t="shared" si="12"/>
        <v>0</v>
      </c>
      <c r="AM17" s="3">
        <f t="shared" si="13"/>
        <v>0</v>
      </c>
      <c r="AN17" s="26">
        <f t="shared" si="14"/>
        <v>0</v>
      </c>
      <c r="AO17" s="27">
        <f t="shared" si="15"/>
        <v>-1.9499999999999966</v>
      </c>
      <c r="AP17" s="31">
        <f t="shared" si="16"/>
        <v>6.15</v>
      </c>
      <c r="AQ17" s="3">
        <f t="shared" si="17"/>
      </c>
      <c r="AR17" s="3">
        <f t="shared" si="18"/>
      </c>
      <c r="AS17" s="3">
        <f t="shared" si="19"/>
      </c>
      <c r="AT17" s="3">
        <f t="shared" si="20"/>
      </c>
      <c r="AV17" s="53"/>
      <c r="AW17" s="3" t="str">
        <f>IF(Settings!E19&lt;&gt;"",Settings!E19,"")</f>
        <v>--</v>
      </c>
    </row>
    <row r="18" spans="2:49" ht="12">
      <c r="B18" s="40">
        <v>39838</v>
      </c>
      <c r="C18" s="37" t="s">
        <v>0</v>
      </c>
      <c r="D18" s="37" t="s">
        <v>4</v>
      </c>
      <c r="E18" s="37" t="s">
        <v>35</v>
      </c>
      <c r="F18" s="37" t="s">
        <v>39</v>
      </c>
      <c r="G18" s="45">
        <v>5</v>
      </c>
      <c r="H18" s="46">
        <v>1.39</v>
      </c>
      <c r="I18" s="47" t="s">
        <v>23</v>
      </c>
      <c r="J18" s="57" t="s">
        <v>21</v>
      </c>
      <c r="K18" s="59"/>
      <c r="L18" s="55">
        <f t="shared" si="1"/>
        <v>6.949999999999999</v>
      </c>
      <c r="M18" s="55">
        <f t="shared" si="2"/>
        <v>1.9499999999999993</v>
      </c>
      <c r="AC18" s="3">
        <f t="shared" si="3"/>
        <v>5.700000000000002</v>
      </c>
      <c r="AD18" s="3">
        <f t="shared" si="4"/>
        <v>-5.699999999999999</v>
      </c>
      <c r="AE18" s="3">
        <f t="shared" si="5"/>
        <v>0</v>
      </c>
      <c r="AF18" s="3">
        <f t="shared" si="6"/>
        <v>0</v>
      </c>
      <c r="AG18" s="3">
        <f t="shared" si="7"/>
        <v>0</v>
      </c>
      <c r="AH18" s="3">
        <f t="shared" si="8"/>
        <v>0</v>
      </c>
      <c r="AI18" s="3">
        <f t="shared" si="9"/>
        <v>0</v>
      </c>
      <c r="AJ18" s="3">
        <f t="shared" si="10"/>
        <v>0</v>
      </c>
      <c r="AK18" s="3">
        <f t="shared" si="11"/>
        <v>0</v>
      </c>
      <c r="AL18" s="3">
        <f t="shared" si="12"/>
        <v>0</v>
      </c>
      <c r="AM18" s="3">
        <f t="shared" si="13"/>
        <v>0</v>
      </c>
      <c r="AN18" s="26">
        <f t="shared" si="14"/>
        <v>0</v>
      </c>
      <c r="AO18" s="27">
        <f t="shared" si="15"/>
        <v>2.6645352591003757E-15</v>
      </c>
      <c r="AP18" s="31">
        <f t="shared" si="16"/>
        <v>6.949999999999999</v>
      </c>
      <c r="AQ18" s="3">
        <f t="shared" si="17"/>
      </c>
      <c r="AR18" s="3">
        <f t="shared" si="18"/>
      </c>
      <c r="AS18" s="3">
        <f t="shared" si="19"/>
      </c>
      <c r="AT18" s="3">
        <f t="shared" si="20"/>
      </c>
      <c r="AV18" s="54"/>
      <c r="AW18" s="3" t="str">
        <f>IF(Settings!E20&lt;&gt;"",Settings!E20,"")</f>
        <v>--</v>
      </c>
    </row>
    <row r="19" spans="2:49" ht="12">
      <c r="B19" s="40">
        <v>39839</v>
      </c>
      <c r="C19" s="37" t="s">
        <v>0</v>
      </c>
      <c r="D19" s="37" t="s">
        <v>3</v>
      </c>
      <c r="E19" s="37" t="s">
        <v>111</v>
      </c>
      <c r="F19" s="37" t="s">
        <v>112</v>
      </c>
      <c r="G19" s="45">
        <v>5</v>
      </c>
      <c r="H19" s="46">
        <v>1.55</v>
      </c>
      <c r="I19" s="47" t="s">
        <v>23</v>
      </c>
      <c r="J19" s="57" t="s">
        <v>21</v>
      </c>
      <c r="K19" s="59"/>
      <c r="L19" s="55">
        <f t="shared" si="1"/>
        <v>7.75</v>
      </c>
      <c r="M19" s="55">
        <f t="shared" si="2"/>
        <v>2.75</v>
      </c>
      <c r="AC19" s="3">
        <f t="shared" si="3"/>
        <v>8.450000000000003</v>
      </c>
      <c r="AD19" s="3">
        <f t="shared" si="4"/>
        <v>-5.699999999999999</v>
      </c>
      <c r="AE19" s="3">
        <f t="shared" si="5"/>
        <v>0</v>
      </c>
      <c r="AF19" s="3">
        <f t="shared" si="6"/>
        <v>0</v>
      </c>
      <c r="AG19" s="3">
        <f t="shared" si="7"/>
        <v>0</v>
      </c>
      <c r="AH19" s="3">
        <f t="shared" si="8"/>
        <v>0</v>
      </c>
      <c r="AI19" s="3">
        <f t="shared" si="9"/>
        <v>0</v>
      </c>
      <c r="AJ19" s="3">
        <f t="shared" si="10"/>
        <v>0</v>
      </c>
      <c r="AK19" s="3">
        <f t="shared" si="11"/>
        <v>0</v>
      </c>
      <c r="AL19" s="3">
        <f t="shared" si="12"/>
        <v>0</v>
      </c>
      <c r="AM19" s="3">
        <f t="shared" si="13"/>
        <v>0</v>
      </c>
      <c r="AN19" s="26">
        <f t="shared" si="14"/>
        <v>0</v>
      </c>
      <c r="AO19" s="27">
        <f t="shared" si="15"/>
        <v>2.7500000000000027</v>
      </c>
      <c r="AP19" s="31">
        <f t="shared" si="16"/>
        <v>7.75</v>
      </c>
      <c r="AQ19" s="3">
        <f t="shared" si="17"/>
      </c>
      <c r="AR19" s="3">
        <f t="shared" si="18"/>
      </c>
      <c r="AS19" s="3">
        <f t="shared" si="19"/>
      </c>
      <c r="AT19" s="3">
        <f t="shared" si="20"/>
      </c>
      <c r="AV19" s="54"/>
      <c r="AW19" s="3" t="str">
        <f>IF(Settings!E21&lt;&gt;"",Settings!E21,"")</f>
        <v>--</v>
      </c>
    </row>
    <row r="20" spans="2:49" ht="12">
      <c r="B20" s="40">
        <v>39839</v>
      </c>
      <c r="C20" s="37" t="s">
        <v>0</v>
      </c>
      <c r="D20" s="37" t="s">
        <v>4</v>
      </c>
      <c r="E20" s="37" t="s">
        <v>37</v>
      </c>
      <c r="F20" s="37" t="s">
        <v>42</v>
      </c>
      <c r="G20" s="45">
        <v>3</v>
      </c>
      <c r="H20" s="46">
        <v>2.8</v>
      </c>
      <c r="I20" s="47" t="s">
        <v>23</v>
      </c>
      <c r="J20" s="57" t="s">
        <v>21</v>
      </c>
      <c r="K20" s="59"/>
      <c r="L20" s="55">
        <f t="shared" si="1"/>
        <v>8.399999999999999</v>
      </c>
      <c r="M20" s="55">
        <f t="shared" si="2"/>
        <v>5.399999999999999</v>
      </c>
      <c r="AC20" s="3">
        <f t="shared" si="3"/>
        <v>13.850000000000001</v>
      </c>
      <c r="AD20" s="3">
        <f t="shared" si="4"/>
        <v>-5.699999999999999</v>
      </c>
      <c r="AE20" s="3">
        <f t="shared" si="5"/>
        <v>0</v>
      </c>
      <c r="AF20" s="3">
        <f t="shared" si="6"/>
        <v>0</v>
      </c>
      <c r="AG20" s="3">
        <f t="shared" si="7"/>
        <v>0</v>
      </c>
      <c r="AH20" s="3">
        <f t="shared" si="8"/>
        <v>0</v>
      </c>
      <c r="AI20" s="3">
        <f t="shared" si="9"/>
        <v>0</v>
      </c>
      <c r="AJ20" s="3">
        <f t="shared" si="10"/>
        <v>0</v>
      </c>
      <c r="AK20" s="3">
        <f t="shared" si="11"/>
        <v>0</v>
      </c>
      <c r="AL20" s="3">
        <f t="shared" si="12"/>
        <v>0</v>
      </c>
      <c r="AM20" s="3">
        <f t="shared" si="13"/>
        <v>0</v>
      </c>
      <c r="AN20" s="26">
        <f t="shared" si="14"/>
        <v>0</v>
      </c>
      <c r="AO20" s="27">
        <f t="shared" si="15"/>
        <v>8.150000000000002</v>
      </c>
      <c r="AP20" s="31">
        <f t="shared" si="16"/>
        <v>8.399999999999999</v>
      </c>
      <c r="AQ20" s="3">
        <f t="shared" si="17"/>
      </c>
      <c r="AR20" s="3">
        <f t="shared" si="18"/>
      </c>
      <c r="AS20" s="3">
        <f t="shared" si="19"/>
      </c>
      <c r="AT20" s="3">
        <f t="shared" si="20"/>
      </c>
      <c r="AV20" s="54"/>
      <c r="AW20" s="3" t="str">
        <f>IF(Settings!E22&lt;&gt;"",Settings!E22,"")</f>
        <v>--</v>
      </c>
    </row>
    <row r="21" spans="2:49" ht="12">
      <c r="B21" s="40">
        <v>39839</v>
      </c>
      <c r="C21" s="37" t="s">
        <v>0</v>
      </c>
      <c r="D21" s="37" t="s">
        <v>4</v>
      </c>
      <c r="E21" s="37" t="s">
        <v>37</v>
      </c>
      <c r="F21" s="37" t="s">
        <v>43</v>
      </c>
      <c r="G21" s="45">
        <v>3</v>
      </c>
      <c r="H21" s="46">
        <v>3.3</v>
      </c>
      <c r="I21" s="47" t="s">
        <v>23</v>
      </c>
      <c r="J21" s="57" t="s">
        <v>23</v>
      </c>
      <c r="K21" s="59"/>
      <c r="L21" s="55">
        <f t="shared" si="1"/>
        <v>0</v>
      </c>
      <c r="M21" s="55">
        <f t="shared" si="2"/>
        <v>-3</v>
      </c>
      <c r="AC21" s="3">
        <f t="shared" si="3"/>
        <v>10.850000000000001</v>
      </c>
      <c r="AD21" s="3">
        <f t="shared" si="4"/>
        <v>-5.699999999999999</v>
      </c>
      <c r="AE21" s="3">
        <f t="shared" si="5"/>
        <v>0</v>
      </c>
      <c r="AF21" s="3">
        <f t="shared" si="6"/>
        <v>0</v>
      </c>
      <c r="AG21" s="3">
        <f t="shared" si="7"/>
        <v>0</v>
      </c>
      <c r="AH21" s="3">
        <f t="shared" si="8"/>
        <v>0</v>
      </c>
      <c r="AI21" s="3">
        <f t="shared" si="9"/>
        <v>0</v>
      </c>
      <c r="AJ21" s="3">
        <f t="shared" si="10"/>
        <v>0</v>
      </c>
      <c r="AK21" s="3">
        <f t="shared" si="11"/>
        <v>0</v>
      </c>
      <c r="AL21" s="3">
        <f t="shared" si="12"/>
        <v>0</v>
      </c>
      <c r="AM21" s="3">
        <f t="shared" si="13"/>
        <v>0</v>
      </c>
      <c r="AN21" s="26">
        <f t="shared" si="14"/>
        <v>0</v>
      </c>
      <c r="AO21" s="27">
        <f t="shared" si="15"/>
        <v>5.150000000000002</v>
      </c>
      <c r="AP21" s="31">
        <f t="shared" si="16"/>
        <v>9.899999999999999</v>
      </c>
      <c r="AQ21" s="3">
        <f t="shared" si="17"/>
      </c>
      <c r="AR21" s="3">
        <f t="shared" si="18"/>
      </c>
      <c r="AS21" s="3">
        <f t="shared" si="19"/>
      </c>
      <c r="AT21" s="3">
        <f t="shared" si="20"/>
      </c>
      <c r="AV21" s="54"/>
      <c r="AW21" s="3" t="str">
        <f>IF(Settings!E23&lt;&gt;"",Settings!E23,"")</f>
        <v>--</v>
      </c>
    </row>
    <row r="22" spans="2:49" ht="12">
      <c r="B22" s="40">
        <v>39840</v>
      </c>
      <c r="C22" s="37" t="s">
        <v>0</v>
      </c>
      <c r="D22" s="37" t="s">
        <v>3</v>
      </c>
      <c r="E22" s="37" t="s">
        <v>44</v>
      </c>
      <c r="F22" s="37" t="s">
        <v>114</v>
      </c>
      <c r="G22" s="45">
        <v>3</v>
      </c>
      <c r="H22" s="46">
        <v>3.9</v>
      </c>
      <c r="I22" s="47" t="s">
        <v>23</v>
      </c>
      <c r="J22" s="57" t="s">
        <v>23</v>
      </c>
      <c r="K22" s="59"/>
      <c r="L22" s="55">
        <f t="shared" si="1"/>
        <v>0</v>
      </c>
      <c r="M22" s="55">
        <f t="shared" si="2"/>
        <v>-3</v>
      </c>
      <c r="AC22" s="3">
        <f t="shared" si="3"/>
        <v>7.850000000000001</v>
      </c>
      <c r="AD22" s="3">
        <f t="shared" si="4"/>
        <v>-5.699999999999999</v>
      </c>
      <c r="AE22" s="3">
        <f t="shared" si="5"/>
        <v>0</v>
      </c>
      <c r="AF22" s="3">
        <f t="shared" si="6"/>
        <v>0</v>
      </c>
      <c r="AG22" s="3">
        <f t="shared" si="7"/>
        <v>0</v>
      </c>
      <c r="AH22" s="3">
        <f t="shared" si="8"/>
        <v>0</v>
      </c>
      <c r="AI22" s="3">
        <f t="shared" si="9"/>
        <v>0</v>
      </c>
      <c r="AJ22" s="3">
        <f t="shared" si="10"/>
        <v>0</v>
      </c>
      <c r="AK22" s="3">
        <f t="shared" si="11"/>
        <v>0</v>
      </c>
      <c r="AL22" s="3">
        <f t="shared" si="12"/>
        <v>0</v>
      </c>
      <c r="AM22" s="3">
        <f t="shared" si="13"/>
        <v>0</v>
      </c>
      <c r="AN22" s="26">
        <f t="shared" si="14"/>
        <v>0</v>
      </c>
      <c r="AO22" s="27">
        <f t="shared" si="15"/>
        <v>2.150000000000002</v>
      </c>
      <c r="AP22" s="31">
        <f t="shared" si="16"/>
        <v>11.7</v>
      </c>
      <c r="AQ22" s="3">
        <f t="shared" si="17"/>
      </c>
      <c r="AR22" s="3">
        <f t="shared" si="18"/>
      </c>
      <c r="AS22" s="3">
        <f t="shared" si="19"/>
      </c>
      <c r="AT22" s="3">
        <f t="shared" si="20"/>
      </c>
      <c r="AV22" s="54"/>
      <c r="AW22" s="3" t="str">
        <f>IF(Settings!E24&lt;&gt;"",Settings!E24,"")</f>
        <v>--</v>
      </c>
    </row>
    <row r="23" spans="2:49" ht="12">
      <c r="B23" s="40">
        <v>39840</v>
      </c>
      <c r="C23" s="37" t="s">
        <v>0</v>
      </c>
      <c r="D23" s="37" t="s">
        <v>3</v>
      </c>
      <c r="E23" s="37" t="s">
        <v>115</v>
      </c>
      <c r="F23" s="37" t="s">
        <v>116</v>
      </c>
      <c r="G23" s="45">
        <v>3</v>
      </c>
      <c r="H23" s="46">
        <v>1.33</v>
      </c>
      <c r="I23" s="47" t="s">
        <v>23</v>
      </c>
      <c r="J23" s="57" t="s">
        <v>21</v>
      </c>
      <c r="K23" s="59"/>
      <c r="L23" s="55">
        <f t="shared" si="1"/>
        <v>3.99</v>
      </c>
      <c r="M23" s="55">
        <f t="shared" si="2"/>
        <v>0.9900000000000002</v>
      </c>
      <c r="AC23" s="3">
        <f t="shared" si="3"/>
        <v>8.840000000000002</v>
      </c>
      <c r="AD23" s="3">
        <f t="shared" si="4"/>
        <v>-5.699999999999999</v>
      </c>
      <c r="AE23" s="3">
        <f t="shared" si="5"/>
        <v>0</v>
      </c>
      <c r="AF23" s="3">
        <f t="shared" si="6"/>
        <v>0</v>
      </c>
      <c r="AG23" s="3">
        <f t="shared" si="7"/>
        <v>0</v>
      </c>
      <c r="AH23" s="3">
        <f t="shared" si="8"/>
        <v>0</v>
      </c>
      <c r="AI23" s="3">
        <f t="shared" si="9"/>
        <v>0</v>
      </c>
      <c r="AJ23" s="3">
        <f t="shared" si="10"/>
        <v>0</v>
      </c>
      <c r="AK23" s="3">
        <f t="shared" si="11"/>
        <v>0</v>
      </c>
      <c r="AL23" s="3">
        <f t="shared" si="12"/>
        <v>0</v>
      </c>
      <c r="AM23" s="3">
        <f t="shared" si="13"/>
        <v>0</v>
      </c>
      <c r="AN23" s="26">
        <f t="shared" si="14"/>
        <v>0</v>
      </c>
      <c r="AO23" s="27">
        <f t="shared" si="15"/>
        <v>3.1400000000000023</v>
      </c>
      <c r="AP23" s="31">
        <f t="shared" si="16"/>
        <v>3.99</v>
      </c>
      <c r="AQ23" s="3">
        <f t="shared" si="17"/>
      </c>
      <c r="AR23" s="3">
        <f t="shared" si="18"/>
      </c>
      <c r="AS23" s="3">
        <f t="shared" si="19"/>
      </c>
      <c r="AT23" s="3">
        <f t="shared" si="20"/>
      </c>
      <c r="AV23" s="54"/>
      <c r="AW23" s="3" t="str">
        <f>IF(Settings!E25&lt;&gt;"",Settings!E25,"")</f>
        <v>--</v>
      </c>
    </row>
    <row r="24" spans="2:49" ht="12">
      <c r="B24" s="40">
        <v>39840</v>
      </c>
      <c r="C24" s="37" t="s">
        <v>117</v>
      </c>
      <c r="D24" s="37" t="s">
        <v>4</v>
      </c>
      <c r="E24" s="37" t="s">
        <v>33</v>
      </c>
      <c r="F24" s="37" t="s">
        <v>41</v>
      </c>
      <c r="G24" s="45">
        <v>10</v>
      </c>
      <c r="H24" s="46">
        <v>1.82</v>
      </c>
      <c r="I24" s="47" t="s">
        <v>21</v>
      </c>
      <c r="J24" s="57" t="s">
        <v>23</v>
      </c>
      <c r="K24" s="59"/>
      <c r="L24" s="55">
        <f t="shared" si="1"/>
        <v>0</v>
      </c>
      <c r="M24" s="55">
        <f t="shared" si="2"/>
        <v>0</v>
      </c>
      <c r="AC24" s="3">
        <f t="shared" si="3"/>
        <v>8.840000000000002</v>
      </c>
      <c r="AD24" s="3">
        <f t="shared" si="4"/>
        <v>-5.699999999999999</v>
      </c>
      <c r="AE24" s="3">
        <f t="shared" si="5"/>
        <v>0</v>
      </c>
      <c r="AF24" s="3">
        <f t="shared" si="6"/>
        <v>0</v>
      </c>
      <c r="AG24" s="3">
        <f t="shared" si="7"/>
        <v>0</v>
      </c>
      <c r="AH24" s="3">
        <f t="shared" si="8"/>
        <v>0</v>
      </c>
      <c r="AI24" s="3">
        <f t="shared" si="9"/>
        <v>0</v>
      </c>
      <c r="AJ24" s="3">
        <f t="shared" si="10"/>
        <v>0</v>
      </c>
      <c r="AK24" s="3">
        <f t="shared" si="11"/>
        <v>0</v>
      </c>
      <c r="AL24" s="3">
        <f t="shared" si="12"/>
        <v>0</v>
      </c>
      <c r="AM24" s="3">
        <f t="shared" si="13"/>
        <v>0</v>
      </c>
      <c r="AN24" s="26">
        <f t="shared" si="14"/>
        <v>0</v>
      </c>
      <c r="AO24" s="27">
        <f t="shared" si="15"/>
        <v>3.1400000000000023</v>
      </c>
      <c r="AP24" s="31">
        <f t="shared" si="16"/>
        <v>8.2</v>
      </c>
      <c r="AQ24" s="3">
        <f t="shared" si="17"/>
      </c>
      <c r="AR24" s="3">
        <f t="shared" si="18"/>
      </c>
      <c r="AS24" s="3">
        <f t="shared" si="19"/>
        <v>10</v>
      </c>
      <c r="AT24" s="3" t="str">
        <f t="shared" si="20"/>
        <v>Centrebet</v>
      </c>
      <c r="AV24" s="54"/>
      <c r="AW24" s="3" t="str">
        <f>IF(Settings!E26&lt;&gt;"",Settings!E26,"")</f>
        <v>--</v>
      </c>
    </row>
    <row r="25" spans="2:49" ht="12">
      <c r="B25" s="40">
        <v>39841</v>
      </c>
      <c r="C25" s="37" t="s">
        <v>0</v>
      </c>
      <c r="D25" s="37" t="s">
        <v>6</v>
      </c>
      <c r="E25" s="37" t="s">
        <v>34</v>
      </c>
      <c r="F25" s="37" t="s">
        <v>119</v>
      </c>
      <c r="G25" s="45">
        <v>5</v>
      </c>
      <c r="H25" s="46">
        <v>1.58</v>
      </c>
      <c r="I25" s="47" t="s">
        <v>23</v>
      </c>
      <c r="J25" s="57" t="s">
        <v>40</v>
      </c>
      <c r="K25" s="59"/>
      <c r="L25" s="55">
        <f t="shared" si="1"/>
        <v>0</v>
      </c>
      <c r="M25" s="55">
        <f t="shared" si="2"/>
        <v>0</v>
      </c>
      <c r="AC25" s="3">
        <f t="shared" si="3"/>
        <v>8.840000000000002</v>
      </c>
      <c r="AD25" s="3">
        <f t="shared" si="4"/>
        <v>-5.699999999999999</v>
      </c>
      <c r="AE25" s="3">
        <f t="shared" si="5"/>
        <v>0</v>
      </c>
      <c r="AF25" s="3">
        <f t="shared" si="6"/>
        <v>0</v>
      </c>
      <c r="AG25" s="3">
        <f t="shared" si="7"/>
        <v>0</v>
      </c>
      <c r="AH25" s="3">
        <f t="shared" si="8"/>
        <v>0</v>
      </c>
      <c r="AI25" s="3">
        <f t="shared" si="9"/>
        <v>0</v>
      </c>
      <c r="AJ25" s="3">
        <f t="shared" si="10"/>
        <v>0</v>
      </c>
      <c r="AK25" s="3">
        <f t="shared" si="11"/>
        <v>0</v>
      </c>
      <c r="AL25" s="3">
        <f t="shared" si="12"/>
        <v>0</v>
      </c>
      <c r="AM25" s="3">
        <f t="shared" si="13"/>
        <v>0</v>
      </c>
      <c r="AN25" s="26">
        <f t="shared" si="14"/>
        <v>0</v>
      </c>
      <c r="AO25" s="27">
        <f t="shared" si="15"/>
        <v>3.1400000000000023</v>
      </c>
      <c r="AP25" s="31">
        <f t="shared" si="16"/>
        <v>7.9</v>
      </c>
      <c r="AQ25" s="3">
        <f t="shared" si="17"/>
        <v>5</v>
      </c>
      <c r="AR25" s="3" t="str">
        <f t="shared" si="18"/>
        <v>Sportsbet</v>
      </c>
      <c r="AS25" s="3">
        <f t="shared" si="19"/>
      </c>
      <c r="AT25" s="3">
        <f t="shared" si="20"/>
      </c>
      <c r="AV25" s="54"/>
      <c r="AW25" s="3" t="str">
        <f>IF(Settings!E27&lt;&gt;"",Settings!E27,"")</f>
        <v>--</v>
      </c>
    </row>
    <row r="26" spans="2:49" ht="12">
      <c r="B26" s="40"/>
      <c r="C26" s="37"/>
      <c r="D26" s="37"/>
      <c r="E26" s="37"/>
      <c r="F26" s="37"/>
      <c r="G26" s="45"/>
      <c r="H26" s="46"/>
      <c r="I26" s="47"/>
      <c r="J26" s="57"/>
      <c r="K26" s="59"/>
      <c r="L26" s="55">
        <f t="shared" si="1"/>
        <v>0</v>
      </c>
      <c r="M26" s="55">
        <f t="shared" si="2"/>
        <v>0</v>
      </c>
      <c r="AC26" s="3">
        <f t="shared" si="3"/>
      </c>
      <c r="AD26" s="3">
        <f t="shared" si="4"/>
      </c>
      <c r="AE26" s="3">
        <f t="shared" si="5"/>
      </c>
      <c r="AF26" s="3">
        <f t="shared" si="6"/>
      </c>
      <c r="AG26" s="3">
        <f t="shared" si="7"/>
      </c>
      <c r="AH26" s="3">
        <f t="shared" si="8"/>
      </c>
      <c r="AI26" s="3">
        <f t="shared" si="9"/>
      </c>
      <c r="AJ26" s="3">
        <f t="shared" si="10"/>
      </c>
      <c r="AK26" s="3">
        <f t="shared" si="11"/>
      </c>
      <c r="AL26" s="3">
        <f t="shared" si="12"/>
      </c>
      <c r="AM26" s="3">
        <f t="shared" si="13"/>
      </c>
      <c r="AN26" s="26">
        <f t="shared" si="14"/>
      </c>
      <c r="AO26" s="27">
        <f t="shared" si="15"/>
      </c>
      <c r="AP26" s="31">
        <f t="shared" si="16"/>
        <v>0</v>
      </c>
      <c r="AQ26" s="3">
        <f t="shared" si="17"/>
      </c>
      <c r="AR26" s="3">
        <f t="shared" si="18"/>
      </c>
      <c r="AS26" s="3">
        <f t="shared" si="19"/>
      </c>
      <c r="AT26" s="3">
        <f t="shared" si="20"/>
      </c>
      <c r="AV26" s="54"/>
      <c r="AW26" s="3" t="str">
        <f>IF(Settings!E28&lt;&gt;"",Settings!E28,"")</f>
        <v>--</v>
      </c>
    </row>
    <row r="27" spans="2:49" ht="12">
      <c r="B27" s="40"/>
      <c r="C27" s="37"/>
      <c r="D27" s="37"/>
      <c r="E27" s="37"/>
      <c r="F27" s="37"/>
      <c r="G27" s="45"/>
      <c r="H27" s="46"/>
      <c r="I27" s="47"/>
      <c r="J27" s="57"/>
      <c r="K27" s="59"/>
      <c r="L27" s="55">
        <f t="shared" si="1"/>
        <v>0</v>
      </c>
      <c r="M27" s="55">
        <f t="shared" si="2"/>
        <v>0</v>
      </c>
      <c r="AC27" s="3">
        <f t="shared" si="3"/>
      </c>
      <c r="AD27" s="3">
        <f t="shared" si="4"/>
      </c>
      <c r="AE27" s="3">
        <f t="shared" si="5"/>
      </c>
      <c r="AF27" s="3">
        <f t="shared" si="6"/>
      </c>
      <c r="AG27" s="3">
        <f t="shared" si="7"/>
      </c>
      <c r="AH27" s="3">
        <f t="shared" si="8"/>
      </c>
      <c r="AI27" s="3">
        <f t="shared" si="9"/>
      </c>
      <c r="AJ27" s="3">
        <f t="shared" si="10"/>
      </c>
      <c r="AK27" s="3">
        <f t="shared" si="11"/>
      </c>
      <c r="AL27" s="3">
        <f t="shared" si="12"/>
      </c>
      <c r="AM27" s="3">
        <f t="shared" si="13"/>
      </c>
      <c r="AN27" s="26">
        <f t="shared" si="14"/>
      </c>
      <c r="AO27" s="27">
        <f t="shared" si="15"/>
      </c>
      <c r="AP27" s="31">
        <f t="shared" si="16"/>
        <v>0</v>
      </c>
      <c r="AQ27" s="3">
        <f t="shared" si="17"/>
      </c>
      <c r="AR27" s="3">
        <f t="shared" si="18"/>
      </c>
      <c r="AS27" s="3">
        <f t="shared" si="19"/>
      </c>
      <c r="AT27" s="3">
        <f t="shared" si="20"/>
      </c>
      <c r="AV27" s="54"/>
      <c r="AW27" s="3" t="str">
        <f>IF(Settings!E29&lt;&gt;"",Settings!E29,"")</f>
        <v>--</v>
      </c>
    </row>
    <row r="28" spans="2:49" ht="12">
      <c r="B28" s="40"/>
      <c r="C28" s="37"/>
      <c r="D28" s="37"/>
      <c r="E28" s="37"/>
      <c r="F28" s="37"/>
      <c r="G28" s="45"/>
      <c r="H28" s="46"/>
      <c r="I28" s="47"/>
      <c r="J28" s="57"/>
      <c r="K28" s="59"/>
      <c r="L28" s="55">
        <f t="shared" si="1"/>
        <v>0</v>
      </c>
      <c r="M28" s="55">
        <f t="shared" si="2"/>
        <v>0</v>
      </c>
      <c r="AC28" s="3">
        <f t="shared" si="3"/>
      </c>
      <c r="AD28" s="3">
        <f t="shared" si="4"/>
      </c>
      <c r="AE28" s="3">
        <f t="shared" si="5"/>
      </c>
      <c r="AF28" s="3">
        <f t="shared" si="6"/>
      </c>
      <c r="AG28" s="3">
        <f t="shared" si="7"/>
      </c>
      <c r="AH28" s="3">
        <f t="shared" si="8"/>
      </c>
      <c r="AI28" s="3">
        <f t="shared" si="9"/>
      </c>
      <c r="AJ28" s="3">
        <f t="shared" si="10"/>
      </c>
      <c r="AK28" s="3">
        <f t="shared" si="11"/>
      </c>
      <c r="AL28" s="3">
        <f t="shared" si="12"/>
      </c>
      <c r="AM28" s="3">
        <f t="shared" si="13"/>
      </c>
      <c r="AN28" s="26">
        <f t="shared" si="14"/>
      </c>
      <c r="AO28" s="27">
        <f t="shared" si="15"/>
      </c>
      <c r="AP28" s="31">
        <f t="shared" si="16"/>
        <v>0</v>
      </c>
      <c r="AQ28" s="3">
        <f t="shared" si="17"/>
      </c>
      <c r="AR28" s="3">
        <f t="shared" si="18"/>
      </c>
      <c r="AS28" s="3">
        <f t="shared" si="19"/>
      </c>
      <c r="AT28" s="3">
        <f t="shared" si="20"/>
      </c>
      <c r="AV28" s="54"/>
      <c r="AW28" s="3" t="str">
        <f>IF(Settings!E30&lt;&gt;"",Settings!E30,"")</f>
        <v>--</v>
      </c>
    </row>
    <row r="29" spans="2:49" ht="12">
      <c r="B29" s="40"/>
      <c r="C29" s="37"/>
      <c r="D29" s="37"/>
      <c r="E29" s="37"/>
      <c r="F29" s="37"/>
      <c r="G29" s="45"/>
      <c r="H29" s="46"/>
      <c r="I29" s="47"/>
      <c r="J29" s="57"/>
      <c r="K29" s="59"/>
      <c r="L29" s="55">
        <f t="shared" si="1"/>
        <v>0</v>
      </c>
      <c r="M29" s="55">
        <f t="shared" si="2"/>
        <v>0</v>
      </c>
      <c r="AC29" s="3">
        <f t="shared" si="3"/>
      </c>
      <c r="AD29" s="3">
        <f t="shared" si="4"/>
      </c>
      <c r="AE29" s="3">
        <f t="shared" si="5"/>
      </c>
      <c r="AF29" s="3">
        <f t="shared" si="6"/>
      </c>
      <c r="AG29" s="3">
        <f t="shared" si="7"/>
      </c>
      <c r="AH29" s="3">
        <f t="shared" si="8"/>
      </c>
      <c r="AI29" s="3">
        <f t="shared" si="9"/>
      </c>
      <c r="AJ29" s="3">
        <f t="shared" si="10"/>
      </c>
      <c r="AK29" s="3">
        <f t="shared" si="11"/>
      </c>
      <c r="AL29" s="3">
        <f t="shared" si="12"/>
      </c>
      <c r="AM29" s="3">
        <f t="shared" si="13"/>
      </c>
      <c r="AN29" s="26">
        <f t="shared" si="14"/>
      </c>
      <c r="AO29" s="27">
        <f t="shared" si="15"/>
      </c>
      <c r="AP29" s="31">
        <f t="shared" si="16"/>
        <v>0</v>
      </c>
      <c r="AQ29" s="3">
        <f t="shared" si="17"/>
      </c>
      <c r="AR29" s="3">
        <f t="shared" si="18"/>
      </c>
      <c r="AS29" s="3">
        <f t="shared" si="19"/>
      </c>
      <c r="AT29" s="3">
        <f t="shared" si="20"/>
      </c>
      <c r="AV29" s="54"/>
      <c r="AW29" s="3" t="str">
        <f>IF(Settings!E31&lt;&gt;"",Settings!E31,"")</f>
        <v>--</v>
      </c>
    </row>
    <row r="30" spans="2:49" ht="12">
      <c r="B30" s="40"/>
      <c r="C30" s="37"/>
      <c r="D30" s="37"/>
      <c r="E30" s="37"/>
      <c r="F30" s="37"/>
      <c r="G30" s="45"/>
      <c r="H30" s="46"/>
      <c r="I30" s="47"/>
      <c r="J30" s="57"/>
      <c r="K30" s="59"/>
      <c r="L30" s="55">
        <f t="shared" si="1"/>
        <v>0</v>
      </c>
      <c r="M30" s="55">
        <f t="shared" si="2"/>
        <v>0</v>
      </c>
      <c r="AC30" s="3">
        <f t="shared" si="3"/>
      </c>
      <c r="AD30" s="3">
        <f t="shared" si="4"/>
      </c>
      <c r="AE30" s="3">
        <f t="shared" si="5"/>
      </c>
      <c r="AF30" s="3">
        <f t="shared" si="6"/>
      </c>
      <c r="AG30" s="3">
        <f t="shared" si="7"/>
      </c>
      <c r="AH30" s="3">
        <f t="shared" si="8"/>
      </c>
      <c r="AI30" s="3">
        <f t="shared" si="9"/>
      </c>
      <c r="AJ30" s="3">
        <f t="shared" si="10"/>
      </c>
      <c r="AK30" s="3">
        <f t="shared" si="11"/>
      </c>
      <c r="AL30" s="3">
        <f t="shared" si="12"/>
      </c>
      <c r="AM30" s="3">
        <f t="shared" si="13"/>
      </c>
      <c r="AN30" s="26">
        <f t="shared" si="14"/>
      </c>
      <c r="AO30" s="27">
        <f t="shared" si="15"/>
      </c>
      <c r="AP30" s="31">
        <f t="shared" si="16"/>
        <v>0</v>
      </c>
      <c r="AQ30" s="3">
        <f t="shared" si="17"/>
      </c>
      <c r="AR30" s="3">
        <f t="shared" si="18"/>
      </c>
      <c r="AS30" s="3">
        <f t="shared" si="19"/>
      </c>
      <c r="AT30" s="3">
        <f t="shared" si="20"/>
      </c>
      <c r="AV30" s="54"/>
      <c r="AW30" s="3" t="str">
        <f>IF(Settings!E32&lt;&gt;"",Settings!E32,"")</f>
        <v>--</v>
      </c>
    </row>
    <row r="31" spans="2:49" ht="12">
      <c r="B31" s="40"/>
      <c r="C31" s="37"/>
      <c r="D31" s="37"/>
      <c r="E31" s="37"/>
      <c r="F31" s="37"/>
      <c r="G31" s="45"/>
      <c r="H31" s="46"/>
      <c r="I31" s="47"/>
      <c r="J31" s="57"/>
      <c r="K31" s="59"/>
      <c r="L31" s="55">
        <f t="shared" si="1"/>
        <v>0</v>
      </c>
      <c r="M31" s="55">
        <f t="shared" si="2"/>
        <v>0</v>
      </c>
      <c r="AC31" s="3">
        <f t="shared" si="3"/>
      </c>
      <c r="AD31" s="3">
        <f t="shared" si="4"/>
      </c>
      <c r="AE31" s="3">
        <f t="shared" si="5"/>
      </c>
      <c r="AF31" s="3">
        <f t="shared" si="6"/>
      </c>
      <c r="AG31" s="3">
        <f t="shared" si="7"/>
      </c>
      <c r="AH31" s="3">
        <f t="shared" si="8"/>
      </c>
      <c r="AI31" s="3">
        <f t="shared" si="9"/>
      </c>
      <c r="AJ31" s="3">
        <f t="shared" si="10"/>
      </c>
      <c r="AK31" s="3">
        <f t="shared" si="11"/>
      </c>
      <c r="AL31" s="3">
        <f t="shared" si="12"/>
      </c>
      <c r="AM31" s="3">
        <f t="shared" si="13"/>
      </c>
      <c r="AN31" s="26">
        <f t="shared" si="14"/>
      </c>
      <c r="AO31" s="27">
        <f t="shared" si="15"/>
      </c>
      <c r="AP31" s="31">
        <f t="shared" si="16"/>
        <v>0</v>
      </c>
      <c r="AQ31" s="3">
        <f t="shared" si="17"/>
      </c>
      <c r="AR31" s="3">
        <f t="shared" si="18"/>
      </c>
      <c r="AS31" s="3">
        <f t="shared" si="19"/>
      </c>
      <c r="AT31" s="3">
        <f t="shared" si="20"/>
      </c>
      <c r="AV31" s="54"/>
      <c r="AW31" s="3" t="str">
        <f>IF(Settings!E33&lt;&gt;"",Settings!E33,"")</f>
        <v>--</v>
      </c>
    </row>
    <row r="32" spans="2:49" ht="12">
      <c r="B32" s="41"/>
      <c r="C32" s="37"/>
      <c r="D32" s="37"/>
      <c r="E32" s="37"/>
      <c r="F32" s="37"/>
      <c r="G32" s="45"/>
      <c r="H32" s="46"/>
      <c r="I32" s="48"/>
      <c r="J32" s="57"/>
      <c r="K32" s="59"/>
      <c r="L32" s="55">
        <f t="shared" si="1"/>
        <v>0</v>
      </c>
      <c r="M32" s="55">
        <f t="shared" si="2"/>
        <v>0</v>
      </c>
      <c r="AC32" s="3">
        <f t="shared" si="3"/>
      </c>
      <c r="AD32" s="3">
        <f t="shared" si="4"/>
      </c>
      <c r="AE32" s="3">
        <f t="shared" si="5"/>
      </c>
      <c r="AF32" s="3">
        <f t="shared" si="6"/>
      </c>
      <c r="AG32" s="3">
        <f t="shared" si="7"/>
      </c>
      <c r="AH32" s="3">
        <f t="shared" si="8"/>
      </c>
      <c r="AI32" s="3">
        <f t="shared" si="9"/>
      </c>
      <c r="AJ32" s="3">
        <f t="shared" si="10"/>
      </c>
      <c r="AK32" s="3">
        <f t="shared" si="11"/>
      </c>
      <c r="AL32" s="3">
        <f t="shared" si="12"/>
      </c>
      <c r="AM32" s="3">
        <f t="shared" si="13"/>
      </c>
      <c r="AN32" s="26">
        <f t="shared" si="14"/>
      </c>
      <c r="AO32" s="27">
        <f t="shared" si="15"/>
      </c>
      <c r="AP32" s="31">
        <f t="shared" si="16"/>
        <v>0</v>
      </c>
      <c r="AQ32" s="3">
        <f t="shared" si="17"/>
      </c>
      <c r="AR32" s="3">
        <f t="shared" si="18"/>
      </c>
      <c r="AS32" s="3">
        <f t="shared" si="19"/>
      </c>
      <c r="AT32" s="3">
        <f t="shared" si="20"/>
      </c>
      <c r="AV32" s="54"/>
      <c r="AW32" s="3" t="str">
        <f>IF(Settings!E34&lt;&gt;"",Settings!E34,"")</f>
        <v>--</v>
      </c>
    </row>
    <row r="33" spans="2:49" ht="12">
      <c r="B33" s="40"/>
      <c r="C33" s="37"/>
      <c r="D33" s="37"/>
      <c r="E33" s="37"/>
      <c r="F33" s="37"/>
      <c r="G33" s="45"/>
      <c r="H33" s="46"/>
      <c r="I33" s="47"/>
      <c r="J33" s="57"/>
      <c r="K33" s="59"/>
      <c r="L33" s="55">
        <f t="shared" si="1"/>
        <v>0</v>
      </c>
      <c r="M33" s="55">
        <f t="shared" si="2"/>
        <v>0</v>
      </c>
      <c r="AC33" s="3">
        <f t="shared" si="3"/>
      </c>
      <c r="AD33" s="3">
        <f t="shared" si="4"/>
      </c>
      <c r="AE33" s="3">
        <f t="shared" si="5"/>
      </c>
      <c r="AF33" s="3">
        <f t="shared" si="6"/>
      </c>
      <c r="AG33" s="3">
        <f t="shared" si="7"/>
      </c>
      <c r="AH33" s="3">
        <f t="shared" si="8"/>
      </c>
      <c r="AI33" s="3">
        <f t="shared" si="9"/>
      </c>
      <c r="AJ33" s="3">
        <f t="shared" si="10"/>
      </c>
      <c r="AK33" s="3">
        <f t="shared" si="11"/>
      </c>
      <c r="AL33" s="3">
        <f t="shared" si="12"/>
      </c>
      <c r="AM33" s="3">
        <f t="shared" si="13"/>
      </c>
      <c r="AN33" s="26">
        <f t="shared" si="14"/>
      </c>
      <c r="AO33" s="27">
        <f t="shared" si="15"/>
      </c>
      <c r="AP33" s="31">
        <f t="shared" si="16"/>
        <v>0</v>
      </c>
      <c r="AQ33" s="3">
        <f t="shared" si="17"/>
      </c>
      <c r="AR33" s="3">
        <f t="shared" si="18"/>
      </c>
      <c r="AS33" s="3">
        <f t="shared" si="19"/>
      </c>
      <c r="AT33" s="3">
        <f t="shared" si="20"/>
      </c>
      <c r="AV33" s="54"/>
      <c r="AW33" s="3" t="str">
        <f>IF(Settings!E35&lt;&gt;"",Settings!E35,"")</f>
        <v>--</v>
      </c>
    </row>
    <row r="34" spans="2:49" ht="12">
      <c r="B34" s="40"/>
      <c r="C34" s="37"/>
      <c r="D34" s="37"/>
      <c r="E34" s="37"/>
      <c r="F34" s="37"/>
      <c r="G34" s="45"/>
      <c r="H34" s="46"/>
      <c r="I34" s="47"/>
      <c r="J34" s="57"/>
      <c r="K34" s="59"/>
      <c r="L34" s="55">
        <f t="shared" si="1"/>
        <v>0</v>
      </c>
      <c r="M34" s="55">
        <f t="shared" si="2"/>
        <v>0</v>
      </c>
      <c r="AC34" s="3">
        <f t="shared" si="3"/>
      </c>
      <c r="AD34" s="3">
        <f t="shared" si="4"/>
      </c>
      <c r="AE34" s="3">
        <f t="shared" si="5"/>
      </c>
      <c r="AF34" s="3">
        <f t="shared" si="6"/>
      </c>
      <c r="AG34" s="3">
        <f t="shared" si="7"/>
      </c>
      <c r="AH34" s="3">
        <f t="shared" si="8"/>
      </c>
      <c r="AI34" s="3">
        <f t="shared" si="9"/>
      </c>
      <c r="AJ34" s="3">
        <f t="shared" si="10"/>
      </c>
      <c r="AK34" s="3">
        <f t="shared" si="11"/>
      </c>
      <c r="AL34" s="3">
        <f t="shared" si="12"/>
      </c>
      <c r="AM34" s="3">
        <f t="shared" si="13"/>
      </c>
      <c r="AN34" s="26">
        <f t="shared" si="14"/>
      </c>
      <c r="AO34" s="27">
        <f t="shared" si="15"/>
      </c>
      <c r="AP34" s="31">
        <f t="shared" si="16"/>
        <v>0</v>
      </c>
      <c r="AQ34" s="3">
        <f t="shared" si="17"/>
      </c>
      <c r="AR34" s="3">
        <f t="shared" si="18"/>
      </c>
      <c r="AS34" s="3">
        <f t="shared" si="19"/>
      </c>
      <c r="AT34" s="3">
        <f t="shared" si="20"/>
      </c>
      <c r="AV34" s="54"/>
      <c r="AW34" s="3" t="str">
        <f>IF(Settings!E36&lt;&gt;"",Settings!E36,"")</f>
        <v>--</v>
      </c>
    </row>
    <row r="35" spans="2:49" ht="12">
      <c r="B35" s="40"/>
      <c r="C35" s="37"/>
      <c r="D35" s="37"/>
      <c r="E35" s="37"/>
      <c r="F35" s="37"/>
      <c r="G35" s="45"/>
      <c r="H35" s="46"/>
      <c r="I35" s="47"/>
      <c r="J35" s="57"/>
      <c r="K35" s="59"/>
      <c r="L35" s="55">
        <f t="shared" si="1"/>
        <v>0</v>
      </c>
      <c r="M35" s="55">
        <f t="shared" si="2"/>
        <v>0</v>
      </c>
      <c r="AC35" s="3">
        <f t="shared" si="3"/>
      </c>
      <c r="AD35" s="3">
        <f t="shared" si="4"/>
      </c>
      <c r="AE35" s="3">
        <f t="shared" si="5"/>
      </c>
      <c r="AF35" s="3">
        <f t="shared" si="6"/>
      </c>
      <c r="AG35" s="3">
        <f t="shared" si="7"/>
      </c>
      <c r="AH35" s="3">
        <f t="shared" si="8"/>
      </c>
      <c r="AI35" s="3">
        <f t="shared" si="9"/>
      </c>
      <c r="AJ35" s="3">
        <f t="shared" si="10"/>
      </c>
      <c r="AK35" s="3">
        <f t="shared" si="11"/>
      </c>
      <c r="AL35" s="3">
        <f t="shared" si="12"/>
      </c>
      <c r="AM35" s="3">
        <f t="shared" si="13"/>
      </c>
      <c r="AN35" s="26">
        <f t="shared" si="14"/>
      </c>
      <c r="AO35" s="27">
        <f t="shared" si="15"/>
      </c>
      <c r="AP35" s="31">
        <f t="shared" si="16"/>
        <v>0</v>
      </c>
      <c r="AQ35" s="3">
        <f t="shared" si="17"/>
      </c>
      <c r="AR35" s="3">
        <f t="shared" si="18"/>
      </c>
      <c r="AS35" s="3">
        <f t="shared" si="19"/>
      </c>
      <c r="AT35" s="3">
        <f t="shared" si="20"/>
      </c>
      <c r="AV35" s="54"/>
      <c r="AW35" s="3" t="str">
        <f>IF(Settings!E37&lt;&gt;"",Settings!E37,"")</f>
        <v>--</v>
      </c>
    </row>
    <row r="36" spans="2:49" ht="12">
      <c r="B36" s="40"/>
      <c r="C36" s="37"/>
      <c r="D36" s="37"/>
      <c r="E36" s="37"/>
      <c r="F36" s="37"/>
      <c r="G36" s="45"/>
      <c r="H36" s="46"/>
      <c r="I36" s="47"/>
      <c r="J36" s="57"/>
      <c r="K36" s="59"/>
      <c r="L36" s="55">
        <f t="shared" si="1"/>
        <v>0</v>
      </c>
      <c r="M36" s="55">
        <f t="shared" si="2"/>
        <v>0</v>
      </c>
      <c r="AC36" s="3">
        <f t="shared" si="3"/>
      </c>
      <c r="AD36" s="3">
        <f t="shared" si="4"/>
      </c>
      <c r="AE36" s="3">
        <f t="shared" si="5"/>
      </c>
      <c r="AF36" s="3">
        <f t="shared" si="6"/>
      </c>
      <c r="AG36" s="3">
        <f t="shared" si="7"/>
      </c>
      <c r="AH36" s="3">
        <f t="shared" si="8"/>
      </c>
      <c r="AI36" s="3">
        <f t="shared" si="9"/>
      </c>
      <c r="AJ36" s="3">
        <f t="shared" si="10"/>
      </c>
      <c r="AK36" s="3">
        <f t="shared" si="11"/>
      </c>
      <c r="AL36" s="3">
        <f t="shared" si="12"/>
      </c>
      <c r="AM36" s="3">
        <f t="shared" si="13"/>
      </c>
      <c r="AN36" s="26">
        <f t="shared" si="14"/>
      </c>
      <c r="AO36" s="27">
        <f t="shared" si="15"/>
      </c>
      <c r="AP36" s="31">
        <f t="shared" si="16"/>
        <v>0</v>
      </c>
      <c r="AQ36" s="3">
        <f t="shared" si="17"/>
      </c>
      <c r="AR36" s="3">
        <f t="shared" si="18"/>
      </c>
      <c r="AS36" s="3">
        <f t="shared" si="19"/>
      </c>
      <c r="AT36" s="3">
        <f t="shared" si="20"/>
      </c>
      <c r="AV36" s="54"/>
      <c r="AW36" s="3" t="str">
        <f>IF(Settings!E38&lt;&gt;"",Settings!E38,"")</f>
        <v>--</v>
      </c>
    </row>
    <row r="37" spans="2:49" ht="12">
      <c r="B37" s="40"/>
      <c r="C37" s="37"/>
      <c r="D37" s="37"/>
      <c r="E37" s="37"/>
      <c r="F37" s="37"/>
      <c r="G37" s="45"/>
      <c r="H37" s="46"/>
      <c r="I37" s="48"/>
      <c r="J37" s="57"/>
      <c r="K37" s="59"/>
      <c r="L37" s="55">
        <f t="shared" si="1"/>
        <v>0</v>
      </c>
      <c r="M37" s="55">
        <f t="shared" si="2"/>
        <v>0</v>
      </c>
      <c r="AC37" s="3">
        <f t="shared" si="3"/>
      </c>
      <c r="AD37" s="3">
        <f t="shared" si="4"/>
      </c>
      <c r="AE37" s="3">
        <f t="shared" si="5"/>
      </c>
      <c r="AF37" s="3">
        <f t="shared" si="6"/>
      </c>
      <c r="AG37" s="3">
        <f t="shared" si="7"/>
      </c>
      <c r="AH37" s="3">
        <f t="shared" si="8"/>
      </c>
      <c r="AI37" s="3">
        <f t="shared" si="9"/>
      </c>
      <c r="AJ37" s="3">
        <f t="shared" si="10"/>
      </c>
      <c r="AK37" s="3">
        <f t="shared" si="11"/>
      </c>
      <c r="AL37" s="3">
        <f t="shared" si="12"/>
      </c>
      <c r="AM37" s="3">
        <f t="shared" si="13"/>
      </c>
      <c r="AN37" s="26">
        <f t="shared" si="14"/>
      </c>
      <c r="AO37" s="27">
        <f t="shared" si="15"/>
      </c>
      <c r="AP37" s="31">
        <f t="shared" si="16"/>
        <v>0</v>
      </c>
      <c r="AQ37" s="3">
        <f t="shared" si="17"/>
      </c>
      <c r="AR37" s="3">
        <f t="shared" si="18"/>
      </c>
      <c r="AS37" s="3">
        <f t="shared" si="19"/>
      </c>
      <c r="AT37" s="3">
        <f t="shared" si="20"/>
      </c>
      <c r="AV37" s="54"/>
      <c r="AW37" s="3" t="str">
        <f>IF(Settings!E39&lt;&gt;"",Settings!E39,"")</f>
        <v>--</v>
      </c>
    </row>
    <row r="38" spans="2:49" ht="12">
      <c r="B38" s="40"/>
      <c r="C38" s="37"/>
      <c r="D38" s="37"/>
      <c r="E38" s="37"/>
      <c r="F38" s="37"/>
      <c r="G38" s="45"/>
      <c r="H38" s="46"/>
      <c r="I38" s="48"/>
      <c r="J38" s="57"/>
      <c r="K38" s="59"/>
      <c r="L38" s="55">
        <f t="shared" si="1"/>
        <v>0</v>
      </c>
      <c r="M38" s="55">
        <f aca="true" t="shared" si="21" ref="M38:M73">IF(I38="N",IF(J38="Y",G38*H38-G38,IF(J38="P",0,IF(J38="R",0,-G38))),IF(J38="Y",G38*H38-G38,IF(J38="P",0,IF(J38="R",0,0))))</f>
        <v>0</v>
      </c>
      <c r="AC38" s="3">
        <f t="shared" si="3"/>
      </c>
      <c r="AD38" s="3">
        <f t="shared" si="4"/>
      </c>
      <c r="AE38" s="3">
        <f t="shared" si="5"/>
      </c>
      <c r="AF38" s="3">
        <f t="shared" si="6"/>
      </c>
      <c r="AG38" s="3">
        <f t="shared" si="7"/>
      </c>
      <c r="AH38" s="3">
        <f t="shared" si="8"/>
      </c>
      <c r="AI38" s="3">
        <f t="shared" si="9"/>
      </c>
      <c r="AJ38" s="3">
        <f t="shared" si="10"/>
      </c>
      <c r="AK38" s="3">
        <f t="shared" si="11"/>
      </c>
      <c r="AL38" s="3">
        <f t="shared" si="12"/>
      </c>
      <c r="AM38" s="3">
        <f t="shared" si="13"/>
      </c>
      <c r="AN38" s="26">
        <f t="shared" si="14"/>
      </c>
      <c r="AO38" s="27">
        <f t="shared" si="15"/>
      </c>
      <c r="AP38" s="31">
        <f t="shared" si="16"/>
        <v>0</v>
      </c>
      <c r="AQ38" s="3">
        <f t="shared" si="17"/>
      </c>
      <c r="AR38" s="3">
        <f t="shared" si="18"/>
      </c>
      <c r="AS38" s="3">
        <f t="shared" si="19"/>
      </c>
      <c r="AT38" s="3">
        <f t="shared" si="20"/>
      </c>
      <c r="AV38" s="54"/>
      <c r="AW38" s="3" t="str">
        <f>IF(Settings!E40&lt;&gt;"",Settings!E40,"")</f>
        <v>--</v>
      </c>
    </row>
    <row r="39" spans="2:49" ht="12">
      <c r="B39" s="40"/>
      <c r="C39" s="37"/>
      <c r="D39" s="37"/>
      <c r="E39" s="37"/>
      <c r="F39" s="37"/>
      <c r="G39" s="45"/>
      <c r="H39" s="46"/>
      <c r="I39" s="47"/>
      <c r="J39" s="57"/>
      <c r="K39" s="59"/>
      <c r="L39" s="55">
        <f t="shared" si="1"/>
        <v>0</v>
      </c>
      <c r="M39" s="55">
        <f t="shared" si="21"/>
        <v>0</v>
      </c>
      <c r="AC39" s="3">
        <f t="shared" si="3"/>
      </c>
      <c r="AD39" s="3">
        <f t="shared" si="4"/>
      </c>
      <c r="AE39" s="3">
        <f t="shared" si="5"/>
      </c>
      <c r="AF39" s="3">
        <f t="shared" si="6"/>
      </c>
      <c r="AG39" s="3">
        <f t="shared" si="7"/>
      </c>
      <c r="AH39" s="3">
        <f t="shared" si="8"/>
      </c>
      <c r="AI39" s="3">
        <f t="shared" si="9"/>
      </c>
      <c r="AJ39" s="3">
        <f t="shared" si="10"/>
      </c>
      <c r="AK39" s="3">
        <f t="shared" si="11"/>
      </c>
      <c r="AL39" s="3">
        <f t="shared" si="12"/>
      </c>
      <c r="AM39" s="3">
        <f t="shared" si="13"/>
      </c>
      <c r="AN39" s="26">
        <f t="shared" si="14"/>
      </c>
      <c r="AO39" s="27">
        <f t="shared" si="15"/>
      </c>
      <c r="AP39" s="31">
        <f t="shared" si="16"/>
        <v>0</v>
      </c>
      <c r="AQ39" s="3">
        <f t="shared" si="17"/>
      </c>
      <c r="AR39" s="3">
        <f t="shared" si="18"/>
      </c>
      <c r="AS39" s="3">
        <f t="shared" si="19"/>
      </c>
      <c r="AT39" s="3">
        <f t="shared" si="20"/>
      </c>
      <c r="AV39" s="54"/>
      <c r="AW39" s="3" t="str">
        <f>IF(Settings!E41&lt;&gt;"",Settings!E41,"")</f>
        <v>--</v>
      </c>
    </row>
    <row r="40" spans="2:49" ht="12">
      <c r="B40" s="40"/>
      <c r="C40" s="37"/>
      <c r="D40" s="37"/>
      <c r="E40" s="37"/>
      <c r="F40" s="37"/>
      <c r="G40" s="45"/>
      <c r="H40" s="46"/>
      <c r="I40" s="47"/>
      <c r="J40" s="57"/>
      <c r="K40" s="59"/>
      <c r="L40" s="55">
        <f t="shared" si="1"/>
        <v>0</v>
      </c>
      <c r="M40" s="55">
        <f t="shared" si="21"/>
        <v>0</v>
      </c>
      <c r="AC40" s="3">
        <f t="shared" si="3"/>
      </c>
      <c r="AD40" s="3">
        <f t="shared" si="4"/>
      </c>
      <c r="AE40" s="3">
        <f t="shared" si="5"/>
      </c>
      <c r="AF40" s="3">
        <f t="shared" si="6"/>
      </c>
      <c r="AG40" s="3">
        <f t="shared" si="7"/>
      </c>
      <c r="AH40" s="3">
        <f t="shared" si="8"/>
      </c>
      <c r="AI40" s="3">
        <f t="shared" si="9"/>
      </c>
      <c r="AJ40" s="3">
        <f t="shared" si="10"/>
      </c>
      <c r="AK40" s="3">
        <f t="shared" si="11"/>
      </c>
      <c r="AL40" s="3">
        <f t="shared" si="12"/>
      </c>
      <c r="AM40" s="3">
        <f t="shared" si="13"/>
      </c>
      <c r="AN40" s="26">
        <f t="shared" si="14"/>
      </c>
      <c r="AO40" s="27">
        <f t="shared" si="15"/>
      </c>
      <c r="AP40" s="31">
        <f t="shared" si="16"/>
        <v>0</v>
      </c>
      <c r="AQ40" s="3">
        <f t="shared" si="17"/>
      </c>
      <c r="AR40" s="3">
        <f t="shared" si="18"/>
      </c>
      <c r="AS40" s="3">
        <f t="shared" si="19"/>
      </c>
      <c r="AT40" s="3">
        <f t="shared" si="20"/>
      </c>
      <c r="AV40" s="54"/>
      <c r="AW40" s="3" t="str">
        <f>IF(Settings!E42&lt;&gt;"",Settings!E42,"")</f>
        <v>--</v>
      </c>
    </row>
    <row r="41" spans="2:49" ht="12">
      <c r="B41" s="40"/>
      <c r="C41" s="37"/>
      <c r="D41" s="37"/>
      <c r="E41" s="37"/>
      <c r="F41" s="37"/>
      <c r="G41" s="45"/>
      <c r="H41" s="46"/>
      <c r="I41" s="47"/>
      <c r="J41" s="57"/>
      <c r="K41" s="59"/>
      <c r="L41" s="55">
        <f t="shared" si="1"/>
        <v>0</v>
      </c>
      <c r="M41" s="55">
        <f t="shared" si="21"/>
        <v>0</v>
      </c>
      <c r="AC41" s="3">
        <f t="shared" si="3"/>
      </c>
      <c r="AD41" s="3">
        <f t="shared" si="4"/>
      </c>
      <c r="AE41" s="3">
        <f t="shared" si="5"/>
      </c>
      <c r="AF41" s="3">
        <f t="shared" si="6"/>
      </c>
      <c r="AG41" s="3">
        <f t="shared" si="7"/>
      </c>
      <c r="AH41" s="3">
        <f t="shared" si="8"/>
      </c>
      <c r="AI41" s="3">
        <f t="shared" si="9"/>
      </c>
      <c r="AJ41" s="3">
        <f t="shared" si="10"/>
      </c>
      <c r="AK41" s="3">
        <f t="shared" si="11"/>
      </c>
      <c r="AL41" s="3">
        <f t="shared" si="12"/>
      </c>
      <c r="AM41" s="3">
        <f t="shared" si="13"/>
      </c>
      <c r="AN41" s="26">
        <f t="shared" si="14"/>
      </c>
      <c r="AO41" s="27">
        <f t="shared" si="15"/>
      </c>
      <c r="AP41" s="31">
        <f t="shared" si="16"/>
        <v>0</v>
      </c>
      <c r="AQ41" s="3">
        <f t="shared" si="17"/>
      </c>
      <c r="AR41" s="3">
        <f t="shared" si="18"/>
      </c>
      <c r="AS41" s="3">
        <f t="shared" si="19"/>
      </c>
      <c r="AT41" s="3">
        <f t="shared" si="20"/>
      </c>
      <c r="AV41" s="54"/>
      <c r="AW41" s="3" t="str">
        <f>IF(Settings!E43&lt;&gt;"",Settings!E43,"")</f>
        <v>--</v>
      </c>
    </row>
    <row r="42" spans="2:49" ht="12">
      <c r="B42" s="40"/>
      <c r="C42" s="37"/>
      <c r="D42" s="37"/>
      <c r="E42" s="37"/>
      <c r="F42" s="37"/>
      <c r="G42" s="45"/>
      <c r="H42" s="46"/>
      <c r="I42" s="47"/>
      <c r="J42" s="57"/>
      <c r="K42" s="59"/>
      <c r="L42" s="55">
        <f t="shared" si="1"/>
        <v>0</v>
      </c>
      <c r="M42" s="55">
        <f t="shared" si="21"/>
        <v>0</v>
      </c>
      <c r="AC42" s="3">
        <f t="shared" si="3"/>
      </c>
      <c r="AD42" s="3">
        <f t="shared" si="4"/>
      </c>
      <c r="AE42" s="3">
        <f t="shared" si="5"/>
      </c>
      <c r="AF42" s="3">
        <f t="shared" si="6"/>
      </c>
      <c r="AG42" s="3">
        <f t="shared" si="7"/>
      </c>
      <c r="AH42" s="3">
        <f t="shared" si="8"/>
      </c>
      <c r="AI42" s="3">
        <f t="shared" si="9"/>
      </c>
      <c r="AJ42" s="3">
        <f t="shared" si="10"/>
      </c>
      <c r="AK42" s="3">
        <f t="shared" si="11"/>
      </c>
      <c r="AL42" s="3">
        <f t="shared" si="12"/>
      </c>
      <c r="AM42" s="3">
        <f t="shared" si="13"/>
      </c>
      <c r="AN42" s="26">
        <f t="shared" si="14"/>
      </c>
      <c r="AO42" s="27">
        <f t="shared" si="15"/>
      </c>
      <c r="AP42" s="31">
        <f t="shared" si="16"/>
        <v>0</v>
      </c>
      <c r="AQ42" s="3">
        <f t="shared" si="17"/>
      </c>
      <c r="AR42" s="3">
        <f t="shared" si="18"/>
      </c>
      <c r="AS42" s="3">
        <f t="shared" si="19"/>
      </c>
      <c r="AT42" s="3">
        <f t="shared" si="20"/>
      </c>
      <c r="AV42" s="54"/>
      <c r="AW42" s="3" t="str">
        <f>IF(Settings!E44&lt;&gt;"",Settings!E44,"")</f>
        <v>--</v>
      </c>
    </row>
    <row r="43" spans="2:49" ht="12">
      <c r="B43" s="40"/>
      <c r="C43" s="37"/>
      <c r="D43" s="37"/>
      <c r="E43" s="37"/>
      <c r="F43" s="37"/>
      <c r="G43" s="45"/>
      <c r="H43" s="46"/>
      <c r="I43" s="48"/>
      <c r="J43" s="57"/>
      <c r="K43" s="59"/>
      <c r="L43" s="55">
        <f t="shared" si="1"/>
        <v>0</v>
      </c>
      <c r="M43" s="55">
        <f t="shared" si="21"/>
        <v>0</v>
      </c>
      <c r="AC43" s="3">
        <f t="shared" si="3"/>
      </c>
      <c r="AD43" s="3">
        <f t="shared" si="4"/>
      </c>
      <c r="AE43" s="3">
        <f t="shared" si="5"/>
      </c>
      <c r="AF43" s="3">
        <f t="shared" si="6"/>
      </c>
      <c r="AG43" s="3">
        <f t="shared" si="7"/>
      </c>
      <c r="AH43" s="3">
        <f t="shared" si="8"/>
      </c>
      <c r="AI43" s="3">
        <f t="shared" si="9"/>
      </c>
      <c r="AJ43" s="3">
        <f t="shared" si="10"/>
      </c>
      <c r="AK43" s="3">
        <f t="shared" si="11"/>
      </c>
      <c r="AL43" s="3">
        <f t="shared" si="12"/>
      </c>
      <c r="AM43" s="3">
        <f t="shared" si="13"/>
      </c>
      <c r="AN43" s="26">
        <f t="shared" si="14"/>
      </c>
      <c r="AO43" s="27">
        <f t="shared" si="15"/>
      </c>
      <c r="AP43" s="31">
        <f t="shared" si="16"/>
        <v>0</v>
      </c>
      <c r="AQ43" s="3">
        <f t="shared" si="17"/>
      </c>
      <c r="AR43" s="3">
        <f t="shared" si="18"/>
      </c>
      <c r="AS43" s="3">
        <f t="shared" si="19"/>
      </c>
      <c r="AT43" s="3">
        <f t="shared" si="20"/>
      </c>
      <c r="AV43" s="54"/>
      <c r="AW43" s="3" t="str">
        <f>IF(Settings!E45&lt;&gt;"",Settings!E45,"")</f>
        <v>--</v>
      </c>
    </row>
    <row r="44" spans="2:49" ht="12">
      <c r="B44" s="40"/>
      <c r="C44" s="37"/>
      <c r="D44" s="37"/>
      <c r="E44" s="37"/>
      <c r="F44" s="37"/>
      <c r="G44" s="45"/>
      <c r="H44" s="46"/>
      <c r="I44" s="48"/>
      <c r="J44" s="57"/>
      <c r="K44" s="59"/>
      <c r="L44" s="55">
        <f t="shared" si="1"/>
        <v>0</v>
      </c>
      <c r="M44" s="55">
        <f t="shared" si="21"/>
        <v>0</v>
      </c>
      <c r="AC44" s="3">
        <f t="shared" si="3"/>
      </c>
      <c r="AD44" s="3">
        <f t="shared" si="4"/>
      </c>
      <c r="AE44" s="3">
        <f t="shared" si="5"/>
      </c>
      <c r="AF44" s="3">
        <f t="shared" si="6"/>
      </c>
      <c r="AG44" s="3">
        <f t="shared" si="7"/>
      </c>
      <c r="AH44" s="3">
        <f t="shared" si="8"/>
      </c>
      <c r="AI44" s="3">
        <f t="shared" si="9"/>
      </c>
      <c r="AJ44" s="3">
        <f t="shared" si="10"/>
      </c>
      <c r="AK44" s="3">
        <f t="shared" si="11"/>
      </c>
      <c r="AL44" s="3">
        <f t="shared" si="12"/>
      </c>
      <c r="AM44" s="3">
        <f t="shared" si="13"/>
      </c>
      <c r="AN44" s="26">
        <f t="shared" si="14"/>
      </c>
      <c r="AO44" s="27">
        <f t="shared" si="15"/>
      </c>
      <c r="AP44" s="31">
        <f t="shared" si="16"/>
        <v>0</v>
      </c>
      <c r="AQ44" s="3">
        <f t="shared" si="17"/>
      </c>
      <c r="AR44" s="3">
        <f t="shared" si="18"/>
      </c>
      <c r="AS44" s="3">
        <f t="shared" si="19"/>
      </c>
      <c r="AT44" s="3">
        <f t="shared" si="20"/>
      </c>
      <c r="AV44" s="54"/>
      <c r="AW44" s="3" t="str">
        <f>IF(Settings!E46&lt;&gt;"",Settings!E46,"")</f>
        <v>--</v>
      </c>
    </row>
    <row r="45" spans="2:46" ht="12">
      <c r="B45" s="40"/>
      <c r="C45" s="37"/>
      <c r="D45" s="37"/>
      <c r="E45" s="37"/>
      <c r="F45" s="37"/>
      <c r="G45" s="45"/>
      <c r="H45" s="46"/>
      <c r="I45" s="48"/>
      <c r="J45" s="57"/>
      <c r="K45" s="59"/>
      <c r="L45" s="55">
        <f t="shared" si="1"/>
        <v>0</v>
      </c>
      <c r="M45" s="55">
        <f t="shared" si="21"/>
        <v>0</v>
      </c>
      <c r="AC45" s="3">
        <f t="shared" si="3"/>
      </c>
      <c r="AD45" s="3">
        <f t="shared" si="4"/>
      </c>
      <c r="AE45" s="3">
        <f t="shared" si="5"/>
      </c>
      <c r="AF45" s="3">
        <f t="shared" si="6"/>
      </c>
      <c r="AG45" s="3">
        <f t="shared" si="7"/>
      </c>
      <c r="AH45" s="3">
        <f t="shared" si="8"/>
      </c>
      <c r="AI45" s="3">
        <f t="shared" si="9"/>
      </c>
      <c r="AJ45" s="3">
        <f t="shared" si="10"/>
      </c>
      <c r="AK45" s="3">
        <f t="shared" si="11"/>
      </c>
      <c r="AL45" s="3">
        <f t="shared" si="12"/>
      </c>
      <c r="AM45" s="3">
        <f t="shared" si="13"/>
      </c>
      <c r="AN45" s="26">
        <f t="shared" si="14"/>
      </c>
      <c r="AO45" s="27">
        <f t="shared" si="15"/>
      </c>
      <c r="AP45" s="31">
        <f t="shared" si="16"/>
        <v>0</v>
      </c>
      <c r="AQ45" s="3">
        <f t="shared" si="17"/>
      </c>
      <c r="AR45" s="3">
        <f t="shared" si="18"/>
      </c>
      <c r="AS45" s="3">
        <f t="shared" si="19"/>
      </c>
      <c r="AT45" s="3">
        <f t="shared" si="20"/>
      </c>
    </row>
    <row r="46" spans="2:46" ht="12">
      <c r="B46" s="40"/>
      <c r="C46" s="37"/>
      <c r="D46" s="37"/>
      <c r="E46" s="37"/>
      <c r="F46" s="37"/>
      <c r="G46" s="45"/>
      <c r="H46" s="46"/>
      <c r="I46" s="48"/>
      <c r="J46" s="57"/>
      <c r="K46" s="59"/>
      <c r="L46" s="55">
        <f t="shared" si="1"/>
        <v>0</v>
      </c>
      <c r="M46" s="55">
        <f t="shared" si="21"/>
        <v>0</v>
      </c>
      <c r="AC46" s="3">
        <f t="shared" si="3"/>
      </c>
      <c r="AD46" s="3">
        <f t="shared" si="4"/>
      </c>
      <c r="AE46" s="3">
        <f t="shared" si="5"/>
      </c>
      <c r="AF46" s="3">
        <f t="shared" si="6"/>
      </c>
      <c r="AG46" s="3">
        <f t="shared" si="7"/>
      </c>
      <c r="AH46" s="3">
        <f t="shared" si="8"/>
      </c>
      <c r="AI46" s="3">
        <f t="shared" si="9"/>
      </c>
      <c r="AJ46" s="3">
        <f t="shared" si="10"/>
      </c>
      <c r="AK46" s="3">
        <f t="shared" si="11"/>
      </c>
      <c r="AL46" s="3">
        <f t="shared" si="12"/>
      </c>
      <c r="AM46" s="3">
        <f t="shared" si="13"/>
      </c>
      <c r="AN46" s="26">
        <f t="shared" si="14"/>
      </c>
      <c r="AO46" s="27">
        <f t="shared" si="15"/>
      </c>
      <c r="AP46" s="31">
        <f t="shared" si="16"/>
        <v>0</v>
      </c>
      <c r="AQ46" s="3">
        <f t="shared" si="17"/>
      </c>
      <c r="AR46" s="3">
        <f t="shared" si="18"/>
      </c>
      <c r="AS46" s="3">
        <f t="shared" si="19"/>
      </c>
      <c r="AT46" s="3">
        <f t="shared" si="20"/>
      </c>
    </row>
    <row r="47" spans="2:46" ht="12">
      <c r="B47" s="40"/>
      <c r="C47" s="37"/>
      <c r="D47" s="37"/>
      <c r="E47" s="37"/>
      <c r="F47" s="37"/>
      <c r="G47" s="45"/>
      <c r="H47" s="46"/>
      <c r="I47" s="48"/>
      <c r="J47" s="57"/>
      <c r="K47" s="59"/>
      <c r="L47" s="55">
        <f t="shared" si="1"/>
        <v>0</v>
      </c>
      <c r="M47" s="55">
        <f t="shared" si="21"/>
        <v>0</v>
      </c>
      <c r="AC47" s="3">
        <f t="shared" si="3"/>
      </c>
      <c r="AD47" s="3">
        <f t="shared" si="4"/>
      </c>
      <c r="AE47" s="3">
        <f t="shared" si="5"/>
      </c>
      <c r="AF47" s="3">
        <f t="shared" si="6"/>
      </c>
      <c r="AG47" s="3">
        <f t="shared" si="7"/>
      </c>
      <c r="AH47" s="3">
        <f t="shared" si="8"/>
      </c>
      <c r="AI47" s="3">
        <f t="shared" si="9"/>
      </c>
      <c r="AJ47" s="3">
        <f t="shared" si="10"/>
      </c>
      <c r="AK47" s="3">
        <f t="shared" si="11"/>
      </c>
      <c r="AL47" s="3">
        <f t="shared" si="12"/>
      </c>
      <c r="AM47" s="3">
        <f t="shared" si="13"/>
      </c>
      <c r="AN47" s="26">
        <f t="shared" si="14"/>
      </c>
      <c r="AO47" s="27">
        <f t="shared" si="15"/>
      </c>
      <c r="AP47" s="31">
        <f t="shared" si="16"/>
        <v>0</v>
      </c>
      <c r="AQ47" s="3">
        <f t="shared" si="17"/>
      </c>
      <c r="AR47" s="3">
        <f t="shared" si="18"/>
      </c>
      <c r="AS47" s="3">
        <f t="shared" si="19"/>
      </c>
      <c r="AT47" s="3">
        <f t="shared" si="20"/>
      </c>
    </row>
    <row r="48" spans="2:46" ht="12">
      <c r="B48" s="40"/>
      <c r="C48" s="37"/>
      <c r="D48" s="37"/>
      <c r="E48" s="37"/>
      <c r="F48" s="37"/>
      <c r="G48" s="45"/>
      <c r="H48" s="46"/>
      <c r="I48" s="48"/>
      <c r="J48" s="57"/>
      <c r="K48" s="59"/>
      <c r="L48" s="55">
        <f t="shared" si="1"/>
        <v>0</v>
      </c>
      <c r="M48" s="55">
        <f t="shared" si="21"/>
        <v>0</v>
      </c>
      <c r="AC48" s="3">
        <f t="shared" si="3"/>
      </c>
      <c r="AD48" s="3">
        <f t="shared" si="4"/>
      </c>
      <c r="AE48" s="3">
        <f t="shared" si="5"/>
      </c>
      <c r="AF48" s="3">
        <f t="shared" si="6"/>
      </c>
      <c r="AG48" s="3">
        <f t="shared" si="7"/>
      </c>
      <c r="AH48" s="3">
        <f t="shared" si="8"/>
      </c>
      <c r="AI48" s="3">
        <f t="shared" si="9"/>
      </c>
      <c r="AJ48" s="3">
        <f t="shared" si="10"/>
      </c>
      <c r="AK48" s="3">
        <f t="shared" si="11"/>
      </c>
      <c r="AL48" s="3">
        <f t="shared" si="12"/>
      </c>
      <c r="AM48" s="3">
        <f t="shared" si="13"/>
      </c>
      <c r="AN48" s="26">
        <f t="shared" si="14"/>
      </c>
      <c r="AO48" s="27">
        <f t="shared" si="15"/>
      </c>
      <c r="AP48" s="31">
        <f t="shared" si="16"/>
        <v>0</v>
      </c>
      <c r="AQ48" s="3">
        <f t="shared" si="17"/>
      </c>
      <c r="AR48" s="3">
        <f t="shared" si="18"/>
      </c>
      <c r="AS48" s="3">
        <f t="shared" si="19"/>
      </c>
      <c r="AT48" s="3">
        <f t="shared" si="20"/>
      </c>
    </row>
    <row r="49" spans="2:46" ht="12">
      <c r="B49" s="40"/>
      <c r="C49" s="37"/>
      <c r="D49" s="37"/>
      <c r="E49" s="37"/>
      <c r="F49" s="37"/>
      <c r="G49" s="45"/>
      <c r="H49" s="46"/>
      <c r="I49" s="48"/>
      <c r="J49" s="57"/>
      <c r="K49" s="59"/>
      <c r="L49" s="55">
        <f t="shared" si="1"/>
        <v>0</v>
      </c>
      <c r="M49" s="55">
        <f t="shared" si="21"/>
        <v>0</v>
      </c>
      <c r="AC49" s="3">
        <f t="shared" si="3"/>
      </c>
      <c r="AD49" s="3">
        <f t="shared" si="4"/>
      </c>
      <c r="AE49" s="3">
        <f t="shared" si="5"/>
      </c>
      <c r="AF49" s="3">
        <f t="shared" si="6"/>
      </c>
      <c r="AG49" s="3">
        <f t="shared" si="7"/>
      </c>
      <c r="AH49" s="3">
        <f t="shared" si="8"/>
      </c>
      <c r="AI49" s="3">
        <f t="shared" si="9"/>
      </c>
      <c r="AJ49" s="3">
        <f t="shared" si="10"/>
      </c>
      <c r="AK49" s="3">
        <f t="shared" si="11"/>
      </c>
      <c r="AL49" s="3">
        <f t="shared" si="12"/>
      </c>
      <c r="AM49" s="3">
        <f t="shared" si="13"/>
      </c>
      <c r="AN49" s="26">
        <f t="shared" si="14"/>
      </c>
      <c r="AO49" s="27">
        <f t="shared" si="15"/>
      </c>
      <c r="AP49" s="31">
        <f t="shared" si="16"/>
        <v>0</v>
      </c>
      <c r="AQ49" s="3">
        <f t="shared" si="17"/>
      </c>
      <c r="AR49" s="3">
        <f t="shared" si="18"/>
      </c>
      <c r="AS49" s="3">
        <f t="shared" si="19"/>
      </c>
      <c r="AT49" s="3">
        <f t="shared" si="20"/>
      </c>
    </row>
    <row r="50" spans="2:46" ht="12">
      <c r="B50" s="40"/>
      <c r="C50" s="37"/>
      <c r="D50" s="37"/>
      <c r="E50" s="37"/>
      <c r="F50" s="37"/>
      <c r="G50" s="45"/>
      <c r="H50" s="46"/>
      <c r="I50" s="48"/>
      <c r="J50" s="57"/>
      <c r="K50" s="59"/>
      <c r="L50" s="55">
        <f t="shared" si="1"/>
        <v>0</v>
      </c>
      <c r="M50" s="55">
        <f t="shared" si="21"/>
        <v>0</v>
      </c>
      <c r="AC50" s="3">
        <f t="shared" si="3"/>
      </c>
      <c r="AD50" s="3">
        <f t="shared" si="4"/>
      </c>
      <c r="AE50" s="3">
        <f t="shared" si="5"/>
      </c>
      <c r="AF50" s="3">
        <f t="shared" si="6"/>
      </c>
      <c r="AG50" s="3">
        <f t="shared" si="7"/>
      </c>
      <c r="AH50" s="3">
        <f t="shared" si="8"/>
      </c>
      <c r="AI50" s="3">
        <f t="shared" si="9"/>
      </c>
      <c r="AJ50" s="3">
        <f t="shared" si="10"/>
      </c>
      <c r="AK50" s="3">
        <f t="shared" si="11"/>
      </c>
      <c r="AL50" s="3">
        <f t="shared" si="12"/>
      </c>
      <c r="AM50" s="3">
        <f t="shared" si="13"/>
      </c>
      <c r="AN50" s="26">
        <f t="shared" si="14"/>
      </c>
      <c r="AO50" s="27">
        <f t="shared" si="15"/>
      </c>
      <c r="AP50" s="31">
        <f t="shared" si="16"/>
        <v>0</v>
      </c>
      <c r="AQ50" s="3">
        <f t="shared" si="17"/>
      </c>
      <c r="AR50" s="3">
        <f t="shared" si="18"/>
      </c>
      <c r="AS50" s="3">
        <f t="shared" si="19"/>
      </c>
      <c r="AT50" s="3">
        <f t="shared" si="20"/>
      </c>
    </row>
    <row r="51" spans="2:46" ht="12">
      <c r="B51" s="40"/>
      <c r="C51" s="37"/>
      <c r="D51" s="37"/>
      <c r="E51" s="37"/>
      <c r="F51" s="37"/>
      <c r="G51" s="45"/>
      <c r="H51" s="46"/>
      <c r="I51" s="48"/>
      <c r="J51" s="57"/>
      <c r="K51" s="59"/>
      <c r="L51" s="55">
        <f t="shared" si="1"/>
        <v>0</v>
      </c>
      <c r="M51" s="55">
        <f t="shared" si="21"/>
        <v>0</v>
      </c>
      <c r="AC51" s="3">
        <f t="shared" si="3"/>
      </c>
      <c r="AD51" s="3">
        <f t="shared" si="4"/>
      </c>
      <c r="AE51" s="3">
        <f t="shared" si="5"/>
      </c>
      <c r="AF51" s="3">
        <f t="shared" si="6"/>
      </c>
      <c r="AG51" s="3">
        <f t="shared" si="7"/>
      </c>
      <c r="AH51" s="3">
        <f t="shared" si="8"/>
      </c>
      <c r="AI51" s="3">
        <f t="shared" si="9"/>
      </c>
      <c r="AJ51" s="3">
        <f t="shared" si="10"/>
      </c>
      <c r="AK51" s="3">
        <f t="shared" si="11"/>
      </c>
      <c r="AL51" s="3">
        <f t="shared" si="12"/>
      </c>
      <c r="AM51" s="3">
        <f t="shared" si="13"/>
      </c>
      <c r="AN51" s="26">
        <f t="shared" si="14"/>
      </c>
      <c r="AO51" s="27">
        <f t="shared" si="15"/>
      </c>
      <c r="AP51" s="31">
        <f t="shared" si="16"/>
        <v>0</v>
      </c>
      <c r="AQ51" s="3">
        <f t="shared" si="17"/>
      </c>
      <c r="AR51" s="3">
        <f t="shared" si="18"/>
      </c>
      <c r="AS51" s="3">
        <f t="shared" si="19"/>
      </c>
      <c r="AT51" s="3">
        <f t="shared" si="20"/>
      </c>
    </row>
    <row r="52" spans="2:46" ht="12">
      <c r="B52" s="40"/>
      <c r="C52" s="37"/>
      <c r="D52" s="37"/>
      <c r="E52" s="37"/>
      <c r="F52" s="37"/>
      <c r="G52" s="45"/>
      <c r="H52" s="46"/>
      <c r="I52" s="47"/>
      <c r="J52" s="57"/>
      <c r="K52" s="59"/>
      <c r="L52" s="55">
        <f t="shared" si="1"/>
        <v>0</v>
      </c>
      <c r="M52" s="55">
        <f t="shared" si="21"/>
        <v>0</v>
      </c>
      <c r="AC52" s="3">
        <f t="shared" si="3"/>
      </c>
      <c r="AD52" s="3">
        <f t="shared" si="4"/>
      </c>
      <c r="AE52" s="3">
        <f t="shared" si="5"/>
      </c>
      <c r="AF52" s="3">
        <f t="shared" si="6"/>
      </c>
      <c r="AG52" s="3">
        <f t="shared" si="7"/>
      </c>
      <c r="AH52" s="3">
        <f t="shared" si="8"/>
      </c>
      <c r="AI52" s="3">
        <f t="shared" si="9"/>
      </c>
      <c r="AJ52" s="3">
        <f t="shared" si="10"/>
      </c>
      <c r="AK52" s="3">
        <f t="shared" si="11"/>
      </c>
      <c r="AL52" s="3">
        <f t="shared" si="12"/>
      </c>
      <c r="AM52" s="3">
        <f t="shared" si="13"/>
      </c>
      <c r="AN52" s="26">
        <f t="shared" si="14"/>
      </c>
      <c r="AO52" s="27">
        <f t="shared" si="15"/>
      </c>
      <c r="AP52" s="31">
        <f t="shared" si="16"/>
        <v>0</v>
      </c>
      <c r="AQ52" s="3">
        <f t="shared" si="17"/>
      </c>
      <c r="AR52" s="3">
        <f t="shared" si="18"/>
      </c>
      <c r="AS52" s="3">
        <f t="shared" si="19"/>
      </c>
      <c r="AT52" s="3">
        <f t="shared" si="20"/>
      </c>
    </row>
    <row r="53" spans="2:46" ht="12">
      <c r="B53" s="40"/>
      <c r="C53" s="37"/>
      <c r="D53" s="37"/>
      <c r="E53" s="37"/>
      <c r="F53" s="37"/>
      <c r="G53" s="45"/>
      <c r="H53" s="46"/>
      <c r="I53" s="47"/>
      <c r="J53" s="57"/>
      <c r="K53" s="59"/>
      <c r="L53" s="55">
        <f t="shared" si="1"/>
        <v>0</v>
      </c>
      <c r="M53" s="55">
        <f t="shared" si="21"/>
        <v>0</v>
      </c>
      <c r="AC53" s="3">
        <f t="shared" si="3"/>
      </c>
      <c r="AD53" s="3">
        <f t="shared" si="4"/>
      </c>
      <c r="AE53" s="3">
        <f t="shared" si="5"/>
      </c>
      <c r="AF53" s="3">
        <f t="shared" si="6"/>
      </c>
      <c r="AG53" s="3">
        <f t="shared" si="7"/>
      </c>
      <c r="AH53" s="3">
        <f t="shared" si="8"/>
      </c>
      <c r="AI53" s="3">
        <f t="shared" si="9"/>
      </c>
      <c r="AJ53" s="3">
        <f t="shared" si="10"/>
      </c>
      <c r="AK53" s="3">
        <f t="shared" si="11"/>
      </c>
      <c r="AL53" s="3">
        <f t="shared" si="12"/>
      </c>
      <c r="AM53" s="3">
        <f t="shared" si="13"/>
      </c>
      <c r="AN53" s="26">
        <f t="shared" si="14"/>
      </c>
      <c r="AO53" s="27">
        <f t="shared" si="15"/>
      </c>
      <c r="AP53" s="31">
        <f t="shared" si="16"/>
        <v>0</v>
      </c>
      <c r="AQ53" s="3">
        <f t="shared" si="17"/>
      </c>
      <c r="AR53" s="3">
        <f t="shared" si="18"/>
      </c>
      <c r="AS53" s="3">
        <f t="shared" si="19"/>
      </c>
      <c r="AT53" s="3">
        <f t="shared" si="20"/>
      </c>
    </row>
    <row r="54" spans="2:46" ht="12">
      <c r="B54" s="40"/>
      <c r="C54" s="37"/>
      <c r="D54" s="37"/>
      <c r="E54" s="37"/>
      <c r="F54" s="37"/>
      <c r="G54" s="45"/>
      <c r="H54" s="46"/>
      <c r="I54" s="47"/>
      <c r="J54" s="57"/>
      <c r="K54" s="59"/>
      <c r="L54" s="55">
        <f t="shared" si="1"/>
        <v>0</v>
      </c>
      <c r="M54" s="55">
        <f t="shared" si="21"/>
        <v>0</v>
      </c>
      <c r="AC54" s="3">
        <f t="shared" si="3"/>
      </c>
      <c r="AD54" s="3">
        <f t="shared" si="4"/>
      </c>
      <c r="AE54" s="3">
        <f t="shared" si="5"/>
      </c>
      <c r="AF54" s="3">
        <f t="shared" si="6"/>
      </c>
      <c r="AG54" s="3">
        <f t="shared" si="7"/>
      </c>
      <c r="AH54" s="3">
        <f t="shared" si="8"/>
      </c>
      <c r="AI54" s="3">
        <f t="shared" si="9"/>
      </c>
      <c r="AJ54" s="3">
        <f t="shared" si="10"/>
      </c>
      <c r="AK54" s="3">
        <f t="shared" si="11"/>
      </c>
      <c r="AL54" s="3">
        <f t="shared" si="12"/>
      </c>
      <c r="AM54" s="3">
        <f t="shared" si="13"/>
      </c>
      <c r="AN54" s="26">
        <f t="shared" si="14"/>
      </c>
      <c r="AO54" s="27">
        <f t="shared" si="15"/>
      </c>
      <c r="AP54" s="31">
        <f t="shared" si="16"/>
        <v>0</v>
      </c>
      <c r="AQ54" s="3">
        <f t="shared" si="17"/>
      </c>
      <c r="AR54" s="3">
        <f t="shared" si="18"/>
      </c>
      <c r="AS54" s="3">
        <f t="shared" si="19"/>
      </c>
      <c r="AT54" s="3">
        <f t="shared" si="20"/>
      </c>
    </row>
    <row r="55" spans="2:46" ht="12">
      <c r="B55" s="40"/>
      <c r="C55" s="37"/>
      <c r="D55" s="37"/>
      <c r="E55" s="37"/>
      <c r="F55" s="37"/>
      <c r="G55" s="45"/>
      <c r="H55" s="46"/>
      <c r="I55" s="47"/>
      <c r="J55" s="57"/>
      <c r="K55" s="59"/>
      <c r="L55" s="55">
        <f t="shared" si="1"/>
        <v>0</v>
      </c>
      <c r="M55" s="55">
        <f t="shared" si="21"/>
        <v>0</v>
      </c>
      <c r="AC55" s="3">
        <f t="shared" si="3"/>
      </c>
      <c r="AD55" s="3">
        <f t="shared" si="4"/>
      </c>
      <c r="AE55" s="3">
        <f t="shared" si="5"/>
      </c>
      <c r="AF55" s="3">
        <f t="shared" si="6"/>
      </c>
      <c r="AG55" s="3">
        <f t="shared" si="7"/>
      </c>
      <c r="AH55" s="3">
        <f t="shared" si="8"/>
      </c>
      <c r="AI55" s="3">
        <f t="shared" si="9"/>
      </c>
      <c r="AJ55" s="3">
        <f t="shared" si="10"/>
      </c>
      <c r="AK55" s="3">
        <f t="shared" si="11"/>
      </c>
      <c r="AL55" s="3">
        <f t="shared" si="12"/>
      </c>
      <c r="AM55" s="3">
        <f t="shared" si="13"/>
      </c>
      <c r="AN55" s="26">
        <f t="shared" si="14"/>
      </c>
      <c r="AO55" s="27">
        <f t="shared" si="15"/>
      </c>
      <c r="AP55" s="31">
        <f t="shared" si="16"/>
        <v>0</v>
      </c>
      <c r="AQ55" s="3">
        <f t="shared" si="17"/>
      </c>
      <c r="AR55" s="3">
        <f t="shared" si="18"/>
      </c>
      <c r="AS55" s="3">
        <f t="shared" si="19"/>
      </c>
      <c r="AT55" s="3">
        <f t="shared" si="20"/>
      </c>
    </row>
    <row r="56" spans="2:46" ht="12">
      <c r="B56" s="40"/>
      <c r="C56" s="37"/>
      <c r="D56" s="37"/>
      <c r="E56" s="37"/>
      <c r="F56" s="37"/>
      <c r="G56" s="45"/>
      <c r="H56" s="46"/>
      <c r="I56" s="47"/>
      <c r="J56" s="57"/>
      <c r="K56" s="59"/>
      <c r="L56" s="55">
        <f t="shared" si="1"/>
        <v>0</v>
      </c>
      <c r="M56" s="55">
        <f t="shared" si="21"/>
        <v>0</v>
      </c>
      <c r="AC56" s="3">
        <f t="shared" si="3"/>
      </c>
      <c r="AD56" s="3">
        <f t="shared" si="4"/>
      </c>
      <c r="AE56" s="3">
        <f t="shared" si="5"/>
      </c>
      <c r="AF56" s="3">
        <f t="shared" si="6"/>
      </c>
      <c r="AG56" s="3">
        <f t="shared" si="7"/>
      </c>
      <c r="AH56" s="3">
        <f t="shared" si="8"/>
      </c>
      <c r="AI56" s="3">
        <f t="shared" si="9"/>
      </c>
      <c r="AJ56" s="3">
        <f t="shared" si="10"/>
      </c>
      <c r="AK56" s="3">
        <f t="shared" si="11"/>
      </c>
      <c r="AL56" s="3">
        <f t="shared" si="12"/>
      </c>
      <c r="AM56" s="3">
        <f t="shared" si="13"/>
      </c>
      <c r="AN56" s="26">
        <f t="shared" si="14"/>
      </c>
      <c r="AO56" s="27">
        <f t="shared" si="15"/>
      </c>
      <c r="AP56" s="31">
        <f t="shared" si="16"/>
        <v>0</v>
      </c>
      <c r="AQ56" s="3">
        <f t="shared" si="17"/>
      </c>
      <c r="AR56" s="3">
        <f t="shared" si="18"/>
      </c>
      <c r="AS56" s="3">
        <f t="shared" si="19"/>
      </c>
      <c r="AT56" s="3">
        <f t="shared" si="20"/>
      </c>
    </row>
    <row r="57" spans="2:46" ht="12">
      <c r="B57" s="40"/>
      <c r="C57" s="37"/>
      <c r="D57" s="37"/>
      <c r="E57" s="37"/>
      <c r="F57" s="37"/>
      <c r="G57" s="45"/>
      <c r="H57" s="46"/>
      <c r="I57" s="47"/>
      <c r="J57" s="57"/>
      <c r="K57" s="59"/>
      <c r="L57" s="55">
        <f t="shared" si="1"/>
        <v>0</v>
      </c>
      <c r="M57" s="55">
        <f t="shared" si="21"/>
        <v>0</v>
      </c>
      <c r="AC57" s="3">
        <f t="shared" si="3"/>
      </c>
      <c r="AD57" s="3">
        <f t="shared" si="4"/>
      </c>
      <c r="AE57" s="3">
        <f t="shared" si="5"/>
      </c>
      <c r="AF57" s="3">
        <f t="shared" si="6"/>
      </c>
      <c r="AG57" s="3">
        <f t="shared" si="7"/>
      </c>
      <c r="AH57" s="3">
        <f t="shared" si="8"/>
      </c>
      <c r="AI57" s="3">
        <f t="shared" si="9"/>
      </c>
      <c r="AJ57" s="3">
        <f t="shared" si="10"/>
      </c>
      <c r="AK57" s="3">
        <f t="shared" si="11"/>
      </c>
      <c r="AL57" s="3">
        <f t="shared" si="12"/>
      </c>
      <c r="AM57" s="3">
        <f t="shared" si="13"/>
      </c>
      <c r="AN57" s="26">
        <f t="shared" si="14"/>
      </c>
      <c r="AO57" s="27">
        <f t="shared" si="15"/>
      </c>
      <c r="AP57" s="31">
        <f t="shared" si="16"/>
        <v>0</v>
      </c>
      <c r="AQ57" s="3">
        <f t="shared" si="17"/>
      </c>
      <c r="AR57" s="3">
        <f t="shared" si="18"/>
      </c>
      <c r="AS57" s="3">
        <f t="shared" si="19"/>
      </c>
      <c r="AT57" s="3">
        <f t="shared" si="20"/>
      </c>
    </row>
    <row r="58" spans="2:46" ht="12">
      <c r="B58" s="40"/>
      <c r="C58" s="37"/>
      <c r="D58" s="37"/>
      <c r="E58" s="37"/>
      <c r="F58" s="37"/>
      <c r="G58" s="45"/>
      <c r="H58" s="46"/>
      <c r="I58" s="48"/>
      <c r="J58" s="57"/>
      <c r="K58" s="59"/>
      <c r="L58" s="55">
        <f t="shared" si="1"/>
        <v>0</v>
      </c>
      <c r="M58" s="55">
        <f t="shared" si="21"/>
        <v>0</v>
      </c>
      <c r="AC58" s="3">
        <f t="shared" si="3"/>
      </c>
      <c r="AD58" s="3">
        <f t="shared" si="4"/>
      </c>
      <c r="AE58" s="3">
        <f t="shared" si="5"/>
      </c>
      <c r="AF58" s="3">
        <f t="shared" si="6"/>
      </c>
      <c r="AG58" s="3">
        <f t="shared" si="7"/>
      </c>
      <c r="AH58" s="3">
        <f t="shared" si="8"/>
      </c>
      <c r="AI58" s="3">
        <f t="shared" si="9"/>
      </c>
      <c r="AJ58" s="3">
        <f t="shared" si="10"/>
      </c>
      <c r="AK58" s="3">
        <f t="shared" si="11"/>
      </c>
      <c r="AL58" s="3">
        <f t="shared" si="12"/>
      </c>
      <c r="AM58" s="3">
        <f t="shared" si="13"/>
      </c>
      <c r="AN58" s="26">
        <f t="shared" si="14"/>
      </c>
      <c r="AO58" s="27">
        <f t="shared" si="15"/>
      </c>
      <c r="AP58" s="31">
        <f t="shared" si="16"/>
        <v>0</v>
      </c>
      <c r="AQ58" s="3">
        <f t="shared" si="17"/>
      </c>
      <c r="AR58" s="3">
        <f t="shared" si="18"/>
      </c>
      <c r="AS58" s="3">
        <f t="shared" si="19"/>
      </c>
      <c r="AT58" s="3">
        <f t="shared" si="20"/>
      </c>
    </row>
    <row r="59" spans="2:46" ht="12">
      <c r="B59" s="40"/>
      <c r="C59" s="37"/>
      <c r="D59" s="37"/>
      <c r="E59" s="37"/>
      <c r="F59" s="37"/>
      <c r="G59" s="45"/>
      <c r="H59" s="46"/>
      <c r="I59" s="47"/>
      <c r="J59" s="57"/>
      <c r="K59" s="59"/>
      <c r="L59" s="55">
        <f t="shared" si="1"/>
        <v>0</v>
      </c>
      <c r="M59" s="55">
        <f t="shared" si="21"/>
        <v>0</v>
      </c>
      <c r="AC59" s="3">
        <f t="shared" si="3"/>
      </c>
      <c r="AD59" s="3">
        <f t="shared" si="4"/>
      </c>
      <c r="AE59" s="3">
        <f t="shared" si="5"/>
      </c>
      <c r="AF59" s="3">
        <f t="shared" si="6"/>
      </c>
      <c r="AG59" s="3">
        <f t="shared" si="7"/>
      </c>
      <c r="AH59" s="3">
        <f t="shared" si="8"/>
      </c>
      <c r="AI59" s="3">
        <f t="shared" si="9"/>
      </c>
      <c r="AJ59" s="3">
        <f t="shared" si="10"/>
      </c>
      <c r="AK59" s="3">
        <f t="shared" si="11"/>
      </c>
      <c r="AL59" s="3">
        <f t="shared" si="12"/>
      </c>
      <c r="AM59" s="3">
        <f t="shared" si="13"/>
      </c>
      <c r="AN59" s="26">
        <f t="shared" si="14"/>
      </c>
      <c r="AO59" s="27">
        <f t="shared" si="15"/>
      </c>
      <c r="AP59" s="31">
        <f t="shared" si="16"/>
        <v>0</v>
      </c>
      <c r="AQ59" s="3">
        <f t="shared" si="17"/>
      </c>
      <c r="AR59" s="3">
        <f t="shared" si="18"/>
      </c>
      <c r="AS59" s="3">
        <f t="shared" si="19"/>
      </c>
      <c r="AT59" s="3">
        <f t="shared" si="20"/>
      </c>
    </row>
    <row r="60" spans="2:46" ht="12">
      <c r="B60" s="40"/>
      <c r="C60" s="37"/>
      <c r="D60" s="37"/>
      <c r="E60" s="37"/>
      <c r="F60" s="37"/>
      <c r="G60" s="45"/>
      <c r="H60" s="46"/>
      <c r="I60" s="47"/>
      <c r="J60" s="57"/>
      <c r="K60" s="59"/>
      <c r="L60" s="55">
        <f t="shared" si="1"/>
        <v>0</v>
      </c>
      <c r="M60" s="55">
        <f t="shared" si="21"/>
        <v>0</v>
      </c>
      <c r="AC60" s="3">
        <f t="shared" si="3"/>
      </c>
      <c r="AD60" s="3">
        <f t="shared" si="4"/>
      </c>
      <c r="AE60" s="3">
        <f t="shared" si="5"/>
      </c>
      <c r="AF60" s="3">
        <f t="shared" si="6"/>
      </c>
      <c r="AG60" s="3">
        <f t="shared" si="7"/>
      </c>
      <c r="AH60" s="3">
        <f t="shared" si="8"/>
      </c>
      <c r="AI60" s="3">
        <f t="shared" si="9"/>
      </c>
      <c r="AJ60" s="3">
        <f t="shared" si="10"/>
      </c>
      <c r="AK60" s="3">
        <f t="shared" si="11"/>
      </c>
      <c r="AL60" s="3">
        <f t="shared" si="12"/>
      </c>
      <c r="AM60" s="3">
        <f t="shared" si="13"/>
      </c>
      <c r="AN60" s="26">
        <f t="shared" si="14"/>
      </c>
      <c r="AO60" s="27">
        <f t="shared" si="15"/>
      </c>
      <c r="AP60" s="31">
        <f t="shared" si="16"/>
        <v>0</v>
      </c>
      <c r="AQ60" s="3">
        <f t="shared" si="17"/>
      </c>
      <c r="AR60" s="3">
        <f t="shared" si="18"/>
      </c>
      <c r="AS60" s="3">
        <f t="shared" si="19"/>
      </c>
      <c r="AT60" s="3">
        <f t="shared" si="20"/>
      </c>
    </row>
    <row r="61" spans="2:46" ht="12">
      <c r="B61" s="40"/>
      <c r="C61" s="37"/>
      <c r="D61" s="37"/>
      <c r="E61" s="37"/>
      <c r="F61" s="37"/>
      <c r="G61" s="45"/>
      <c r="H61" s="46"/>
      <c r="I61" s="47"/>
      <c r="J61" s="57"/>
      <c r="K61" s="59"/>
      <c r="L61" s="55">
        <f t="shared" si="1"/>
        <v>0</v>
      </c>
      <c r="M61" s="55">
        <f t="shared" si="21"/>
        <v>0</v>
      </c>
      <c r="AC61" s="3">
        <f t="shared" si="3"/>
      </c>
      <c r="AD61" s="3">
        <f t="shared" si="4"/>
      </c>
      <c r="AE61" s="3">
        <f t="shared" si="5"/>
      </c>
      <c r="AF61" s="3">
        <f t="shared" si="6"/>
      </c>
      <c r="AG61" s="3">
        <f t="shared" si="7"/>
      </c>
      <c r="AH61" s="3">
        <f t="shared" si="8"/>
      </c>
      <c r="AI61" s="3">
        <f t="shared" si="9"/>
      </c>
      <c r="AJ61" s="3">
        <f t="shared" si="10"/>
      </c>
      <c r="AK61" s="3">
        <f t="shared" si="11"/>
      </c>
      <c r="AL61" s="3">
        <f t="shared" si="12"/>
      </c>
      <c r="AM61" s="3">
        <f t="shared" si="13"/>
      </c>
      <c r="AN61" s="26">
        <f t="shared" si="14"/>
      </c>
      <c r="AO61" s="27">
        <f t="shared" si="15"/>
      </c>
      <c r="AP61" s="31">
        <f t="shared" si="16"/>
        <v>0</v>
      </c>
      <c r="AQ61" s="3">
        <f t="shared" si="17"/>
      </c>
      <c r="AR61" s="3">
        <f t="shared" si="18"/>
      </c>
      <c r="AS61" s="3">
        <f t="shared" si="19"/>
      </c>
      <c r="AT61" s="3">
        <f t="shared" si="20"/>
      </c>
    </row>
    <row r="62" spans="2:46" ht="12">
      <c r="B62" s="40"/>
      <c r="C62" s="37"/>
      <c r="D62" s="37"/>
      <c r="E62" s="37"/>
      <c r="F62" s="37"/>
      <c r="G62" s="45"/>
      <c r="H62" s="46"/>
      <c r="I62" s="47"/>
      <c r="J62" s="57"/>
      <c r="K62" s="59"/>
      <c r="L62" s="55">
        <f t="shared" si="1"/>
        <v>0</v>
      </c>
      <c r="M62" s="55">
        <f t="shared" si="21"/>
        <v>0</v>
      </c>
      <c r="AC62" s="3">
        <f t="shared" si="3"/>
      </c>
      <c r="AD62" s="3">
        <f t="shared" si="4"/>
      </c>
      <c r="AE62" s="3">
        <f t="shared" si="5"/>
      </c>
      <c r="AF62" s="3">
        <f t="shared" si="6"/>
      </c>
      <c r="AG62" s="3">
        <f t="shared" si="7"/>
      </c>
      <c r="AH62" s="3">
        <f t="shared" si="8"/>
      </c>
      <c r="AI62" s="3">
        <f t="shared" si="9"/>
      </c>
      <c r="AJ62" s="3">
        <f t="shared" si="10"/>
      </c>
      <c r="AK62" s="3">
        <f t="shared" si="11"/>
      </c>
      <c r="AL62" s="3">
        <f t="shared" si="12"/>
      </c>
      <c r="AM62" s="3">
        <f t="shared" si="13"/>
      </c>
      <c r="AN62" s="26">
        <f t="shared" si="14"/>
      </c>
      <c r="AO62" s="27">
        <f t="shared" si="15"/>
      </c>
      <c r="AP62" s="31">
        <f t="shared" si="16"/>
        <v>0</v>
      </c>
      <c r="AQ62" s="3">
        <f t="shared" si="17"/>
      </c>
      <c r="AR62" s="3">
        <f t="shared" si="18"/>
      </c>
      <c r="AS62" s="3">
        <f t="shared" si="19"/>
      </c>
      <c r="AT62" s="3">
        <f t="shared" si="20"/>
      </c>
    </row>
    <row r="63" spans="2:46" ht="12">
      <c r="B63" s="40"/>
      <c r="C63" s="37"/>
      <c r="D63" s="37"/>
      <c r="E63" s="37"/>
      <c r="F63" s="37"/>
      <c r="G63" s="45"/>
      <c r="H63" s="46"/>
      <c r="I63" s="47"/>
      <c r="J63" s="57"/>
      <c r="K63" s="59"/>
      <c r="L63" s="55">
        <f t="shared" si="1"/>
        <v>0</v>
      </c>
      <c r="M63" s="55">
        <f t="shared" si="21"/>
        <v>0</v>
      </c>
      <c r="AC63" s="3">
        <f t="shared" si="3"/>
      </c>
      <c r="AD63" s="3">
        <f t="shared" si="4"/>
      </c>
      <c r="AE63" s="3">
        <f t="shared" si="5"/>
      </c>
      <c r="AF63" s="3">
        <f t="shared" si="6"/>
      </c>
      <c r="AG63" s="3">
        <f t="shared" si="7"/>
      </c>
      <c r="AH63" s="3">
        <f t="shared" si="8"/>
      </c>
      <c r="AI63" s="3">
        <f t="shared" si="9"/>
      </c>
      <c r="AJ63" s="3">
        <f t="shared" si="10"/>
      </c>
      <c r="AK63" s="3">
        <f t="shared" si="11"/>
      </c>
      <c r="AL63" s="3">
        <f t="shared" si="12"/>
      </c>
      <c r="AM63" s="3">
        <f t="shared" si="13"/>
      </c>
      <c r="AN63" s="26">
        <f t="shared" si="14"/>
      </c>
      <c r="AO63" s="27">
        <f t="shared" si="15"/>
      </c>
      <c r="AP63" s="31">
        <f t="shared" si="16"/>
        <v>0</v>
      </c>
      <c r="AQ63" s="3">
        <f t="shared" si="17"/>
      </c>
      <c r="AR63" s="3">
        <f t="shared" si="18"/>
      </c>
      <c r="AS63" s="3">
        <f t="shared" si="19"/>
      </c>
      <c r="AT63" s="3">
        <f t="shared" si="20"/>
      </c>
    </row>
    <row r="64" spans="2:46" ht="12">
      <c r="B64" s="40"/>
      <c r="C64" s="37"/>
      <c r="D64" s="37"/>
      <c r="E64" s="37"/>
      <c r="F64" s="37"/>
      <c r="G64" s="45"/>
      <c r="H64" s="46"/>
      <c r="I64" s="47"/>
      <c r="J64" s="57"/>
      <c r="K64" s="59"/>
      <c r="L64" s="55">
        <f t="shared" si="1"/>
        <v>0</v>
      </c>
      <c r="M64" s="55">
        <f t="shared" si="21"/>
        <v>0</v>
      </c>
      <c r="AC64" s="3">
        <f t="shared" si="3"/>
      </c>
      <c r="AD64" s="3">
        <f t="shared" si="4"/>
      </c>
      <c r="AE64" s="3">
        <f t="shared" si="5"/>
      </c>
      <c r="AF64" s="3">
        <f t="shared" si="6"/>
      </c>
      <c r="AG64" s="3">
        <f t="shared" si="7"/>
      </c>
      <c r="AH64" s="3">
        <f t="shared" si="8"/>
      </c>
      <c r="AI64" s="3">
        <f t="shared" si="9"/>
      </c>
      <c r="AJ64" s="3">
        <f t="shared" si="10"/>
      </c>
      <c r="AK64" s="3">
        <f t="shared" si="11"/>
      </c>
      <c r="AL64" s="3">
        <f t="shared" si="12"/>
      </c>
      <c r="AM64" s="3">
        <f t="shared" si="13"/>
      </c>
      <c r="AN64" s="26">
        <f t="shared" si="14"/>
      </c>
      <c r="AO64" s="27">
        <f t="shared" si="15"/>
      </c>
      <c r="AP64" s="31">
        <f t="shared" si="16"/>
        <v>0</v>
      </c>
      <c r="AQ64" s="3">
        <f t="shared" si="17"/>
      </c>
      <c r="AR64" s="3">
        <f t="shared" si="18"/>
      </c>
      <c r="AS64" s="3">
        <f t="shared" si="19"/>
      </c>
      <c r="AT64" s="3">
        <f t="shared" si="20"/>
      </c>
    </row>
    <row r="65" spans="2:46" ht="12">
      <c r="B65" s="40"/>
      <c r="C65" s="37"/>
      <c r="D65" s="37"/>
      <c r="E65" s="37"/>
      <c r="F65" s="37"/>
      <c r="G65" s="45"/>
      <c r="H65" s="46"/>
      <c r="I65" s="48"/>
      <c r="J65" s="57"/>
      <c r="K65" s="59"/>
      <c r="L65" s="55">
        <f t="shared" si="1"/>
        <v>0</v>
      </c>
      <c r="M65" s="55">
        <f t="shared" si="21"/>
        <v>0</v>
      </c>
      <c r="AC65" s="3">
        <f t="shared" si="3"/>
      </c>
      <c r="AD65" s="3">
        <f t="shared" si="4"/>
      </c>
      <c r="AE65" s="3">
        <f t="shared" si="5"/>
      </c>
      <c r="AF65" s="3">
        <f t="shared" si="6"/>
      </c>
      <c r="AG65" s="3">
        <f t="shared" si="7"/>
      </c>
      <c r="AH65" s="3">
        <f t="shared" si="8"/>
      </c>
      <c r="AI65" s="3">
        <f t="shared" si="9"/>
      </c>
      <c r="AJ65" s="3">
        <f t="shared" si="10"/>
      </c>
      <c r="AK65" s="3">
        <f t="shared" si="11"/>
      </c>
      <c r="AL65" s="3">
        <f t="shared" si="12"/>
      </c>
      <c r="AM65" s="3">
        <f t="shared" si="13"/>
      </c>
      <c r="AN65" s="26">
        <f t="shared" si="14"/>
      </c>
      <c r="AO65" s="27">
        <f t="shared" si="15"/>
      </c>
      <c r="AP65" s="31">
        <f t="shared" si="16"/>
        <v>0</v>
      </c>
      <c r="AQ65" s="3">
        <f t="shared" si="17"/>
      </c>
      <c r="AR65" s="3">
        <f t="shared" si="18"/>
      </c>
      <c r="AS65" s="3">
        <f t="shared" si="19"/>
      </c>
      <c r="AT65" s="3">
        <f t="shared" si="20"/>
      </c>
    </row>
    <row r="66" spans="2:46" ht="12">
      <c r="B66" s="40"/>
      <c r="C66" s="37"/>
      <c r="D66" s="37"/>
      <c r="E66" s="37"/>
      <c r="F66" s="37"/>
      <c r="G66" s="45"/>
      <c r="H66" s="46"/>
      <c r="I66" s="48"/>
      <c r="J66" s="57"/>
      <c r="K66" s="59"/>
      <c r="L66" s="55">
        <f t="shared" si="1"/>
        <v>0</v>
      </c>
      <c r="M66" s="55">
        <f t="shared" si="21"/>
        <v>0</v>
      </c>
      <c r="AC66" s="3">
        <f t="shared" si="3"/>
      </c>
      <c r="AD66" s="3">
        <f t="shared" si="4"/>
      </c>
      <c r="AE66" s="3">
        <f t="shared" si="5"/>
      </c>
      <c r="AF66" s="3">
        <f t="shared" si="6"/>
      </c>
      <c r="AG66" s="3">
        <f t="shared" si="7"/>
      </c>
      <c r="AH66" s="3">
        <f t="shared" si="8"/>
      </c>
      <c r="AI66" s="3">
        <f t="shared" si="9"/>
      </c>
      <c r="AJ66" s="3">
        <f t="shared" si="10"/>
      </c>
      <c r="AK66" s="3">
        <f t="shared" si="11"/>
      </c>
      <c r="AL66" s="3">
        <f t="shared" si="12"/>
      </c>
      <c r="AM66" s="3">
        <f t="shared" si="13"/>
      </c>
      <c r="AN66" s="26">
        <f t="shared" si="14"/>
      </c>
      <c r="AO66" s="27">
        <f t="shared" si="15"/>
      </c>
      <c r="AP66" s="31">
        <f t="shared" si="16"/>
        <v>0</v>
      </c>
      <c r="AQ66" s="3">
        <f t="shared" si="17"/>
      </c>
      <c r="AR66" s="3">
        <f t="shared" si="18"/>
      </c>
      <c r="AS66" s="3">
        <f t="shared" si="19"/>
      </c>
      <c r="AT66" s="3">
        <f t="shared" si="20"/>
      </c>
    </row>
    <row r="67" spans="2:46" ht="12">
      <c r="B67" s="40"/>
      <c r="C67" s="37"/>
      <c r="D67" s="37"/>
      <c r="E67" s="37"/>
      <c r="F67" s="37"/>
      <c r="G67" s="45"/>
      <c r="H67" s="46"/>
      <c r="I67" s="48"/>
      <c r="J67" s="57"/>
      <c r="K67" s="59"/>
      <c r="L67" s="55">
        <f t="shared" si="1"/>
        <v>0</v>
      </c>
      <c r="M67" s="55">
        <f t="shared" si="21"/>
        <v>0</v>
      </c>
      <c r="AC67" s="3">
        <f t="shared" si="3"/>
      </c>
      <c r="AD67" s="3">
        <f t="shared" si="4"/>
      </c>
      <c r="AE67" s="3">
        <f t="shared" si="5"/>
      </c>
      <c r="AF67" s="3">
        <f t="shared" si="6"/>
      </c>
      <c r="AG67" s="3">
        <f t="shared" si="7"/>
      </c>
      <c r="AH67" s="3">
        <f t="shared" si="8"/>
      </c>
      <c r="AI67" s="3">
        <f t="shared" si="9"/>
      </c>
      <c r="AJ67" s="3">
        <f t="shared" si="10"/>
      </c>
      <c r="AK67" s="3">
        <f t="shared" si="11"/>
      </c>
      <c r="AL67" s="3">
        <f t="shared" si="12"/>
      </c>
      <c r="AM67" s="3">
        <f t="shared" si="13"/>
      </c>
      <c r="AN67" s="26">
        <f t="shared" si="14"/>
      </c>
      <c r="AO67" s="27">
        <f t="shared" si="15"/>
      </c>
      <c r="AP67" s="31">
        <f t="shared" si="16"/>
        <v>0</v>
      </c>
      <c r="AQ67" s="3">
        <f t="shared" si="17"/>
      </c>
      <c r="AR67" s="3">
        <f t="shared" si="18"/>
      </c>
      <c r="AS67" s="3">
        <f t="shared" si="19"/>
      </c>
      <c r="AT67" s="3">
        <f t="shared" si="20"/>
      </c>
    </row>
    <row r="68" spans="2:46" ht="12">
      <c r="B68" s="40"/>
      <c r="C68" s="37"/>
      <c r="D68" s="37"/>
      <c r="E68" s="37"/>
      <c r="F68" s="37"/>
      <c r="G68" s="45"/>
      <c r="H68" s="46"/>
      <c r="I68" s="48"/>
      <c r="J68" s="57"/>
      <c r="K68" s="59"/>
      <c r="L68" s="55">
        <f t="shared" si="1"/>
        <v>0</v>
      </c>
      <c r="M68" s="55">
        <f t="shared" si="21"/>
        <v>0</v>
      </c>
      <c r="AC68" s="3">
        <f t="shared" si="3"/>
      </c>
      <c r="AD68" s="3">
        <f t="shared" si="4"/>
      </c>
      <c r="AE68" s="3">
        <f t="shared" si="5"/>
      </c>
      <c r="AF68" s="3">
        <f t="shared" si="6"/>
      </c>
      <c r="AG68" s="3">
        <f t="shared" si="7"/>
      </c>
      <c r="AH68" s="3">
        <f t="shared" si="8"/>
      </c>
      <c r="AI68" s="3">
        <f t="shared" si="9"/>
      </c>
      <c r="AJ68" s="3">
        <f t="shared" si="10"/>
      </c>
      <c r="AK68" s="3">
        <f t="shared" si="11"/>
      </c>
      <c r="AL68" s="3">
        <f t="shared" si="12"/>
      </c>
      <c r="AM68" s="3">
        <f t="shared" si="13"/>
      </c>
      <c r="AN68" s="26">
        <f t="shared" si="14"/>
      </c>
      <c r="AO68" s="27">
        <f t="shared" si="15"/>
      </c>
      <c r="AP68" s="31">
        <f t="shared" si="16"/>
        <v>0</v>
      </c>
      <c r="AQ68" s="3">
        <f t="shared" si="17"/>
      </c>
      <c r="AR68" s="3">
        <f t="shared" si="18"/>
      </c>
      <c r="AS68" s="3">
        <f t="shared" si="19"/>
      </c>
      <c r="AT68" s="3">
        <f t="shared" si="20"/>
      </c>
    </row>
    <row r="69" spans="2:46" ht="12">
      <c r="B69" s="40"/>
      <c r="C69" s="37"/>
      <c r="D69" s="37"/>
      <c r="E69" s="37"/>
      <c r="F69" s="37"/>
      <c r="G69" s="45"/>
      <c r="H69" s="46"/>
      <c r="I69" s="48"/>
      <c r="J69" s="57"/>
      <c r="K69" s="59"/>
      <c r="L69" s="55">
        <f t="shared" si="1"/>
        <v>0</v>
      </c>
      <c r="M69" s="55">
        <f t="shared" si="21"/>
        <v>0</v>
      </c>
      <c r="AC69" s="3">
        <f t="shared" si="3"/>
      </c>
      <c r="AD69" s="3">
        <f t="shared" si="4"/>
      </c>
      <c r="AE69" s="3">
        <f t="shared" si="5"/>
      </c>
      <c r="AF69" s="3">
        <f t="shared" si="6"/>
      </c>
      <c r="AG69" s="3">
        <f t="shared" si="7"/>
      </c>
      <c r="AH69" s="3">
        <f t="shared" si="8"/>
      </c>
      <c r="AI69" s="3">
        <f t="shared" si="9"/>
      </c>
      <c r="AJ69" s="3">
        <f t="shared" si="10"/>
      </c>
      <c r="AK69" s="3">
        <f t="shared" si="11"/>
      </c>
      <c r="AL69" s="3">
        <f t="shared" si="12"/>
      </c>
      <c r="AM69" s="3">
        <f t="shared" si="13"/>
      </c>
      <c r="AN69" s="26">
        <f t="shared" si="14"/>
      </c>
      <c r="AO69" s="27">
        <f t="shared" si="15"/>
      </c>
      <c r="AP69" s="31">
        <f t="shared" si="16"/>
        <v>0</v>
      </c>
      <c r="AQ69" s="3">
        <f t="shared" si="17"/>
      </c>
      <c r="AR69" s="3">
        <f t="shared" si="18"/>
      </c>
      <c r="AS69" s="3">
        <f t="shared" si="19"/>
      </c>
      <c r="AT69" s="3">
        <f t="shared" si="20"/>
      </c>
    </row>
    <row r="70" spans="2:46" ht="12">
      <c r="B70" s="40"/>
      <c r="C70" s="37"/>
      <c r="D70" s="37"/>
      <c r="E70" s="37"/>
      <c r="F70" s="37"/>
      <c r="G70" s="45"/>
      <c r="H70" s="46"/>
      <c r="I70" s="47"/>
      <c r="J70" s="57"/>
      <c r="K70" s="59"/>
      <c r="L70" s="55">
        <f aca="true" t="shared" si="22" ref="L70:L133">IF(I70="N",IF(J70="Y",G70*H70,IF(J70="P",0,IF(J70="R",G70,0))),IF(J70="Y",G70*H70-G70,IF(J70="P",0,IF(J70="R",0,0))))</f>
        <v>0</v>
      </c>
      <c r="M70" s="55">
        <f t="shared" si="21"/>
        <v>0</v>
      </c>
      <c r="AC70" s="3">
        <f aca="true" t="shared" si="23" ref="AC70:AC133">IF($C70&lt;&gt;"",IF(AC$4&lt;&gt;"",IF($C70=AC$4,AC69+$M70,AC69),""),"")</f>
      </c>
      <c r="AD70" s="3">
        <f aca="true" t="shared" si="24" ref="AD70:AD133">IF($C70&lt;&gt;"",IF(AD$4&lt;&gt;"",IF($C70=AD$4,AD69+$M70,AD69),""),"")</f>
      </c>
      <c r="AE70" s="3">
        <f aca="true" t="shared" si="25" ref="AE70:AE133">IF($C70&lt;&gt;"",IF(AE$4&lt;&gt;"",IF($C70=AE$4,AE69+$M70,AE69),""),"")</f>
      </c>
      <c r="AF70" s="3">
        <f aca="true" t="shared" si="26" ref="AF70:AF133">IF($C70&lt;&gt;"",IF(AF$4&lt;&gt;"",IF($C70=AF$4,AF69+$M70,AF69),""),"")</f>
      </c>
      <c r="AG70" s="3">
        <f aca="true" t="shared" si="27" ref="AG70:AG133">IF($C70&lt;&gt;"",IF(AG$4&lt;&gt;"",IF($C70=AG$4,AG69+$M70,AG69),""),"")</f>
      </c>
      <c r="AH70" s="3">
        <f aca="true" t="shared" si="28" ref="AH70:AH133">IF($C70&lt;&gt;"",IF(AH$4&lt;&gt;"",IF($C70=AH$4,AH69+$M70,AH69),""),"")</f>
      </c>
      <c r="AI70" s="3">
        <f aca="true" t="shared" si="29" ref="AI70:AI133">IF($C70&lt;&gt;"",IF(AI$4&lt;&gt;"",IF($C70=AI$4,AI69+$M70,AI69),""),"")</f>
      </c>
      <c r="AJ70" s="3">
        <f aca="true" t="shared" si="30" ref="AJ70:AJ133">IF($C70&lt;&gt;"",IF(AJ$4&lt;&gt;"",IF($C70=AJ$4,AJ69+$M70,AJ69),""),"")</f>
      </c>
      <c r="AK70" s="3">
        <f aca="true" t="shared" si="31" ref="AK70:AK133">IF($C70&lt;&gt;"",IF(AK$4&lt;&gt;"",IF($C70=AK$4,AK69+$M70,AK69),""),"")</f>
      </c>
      <c r="AL70" s="3">
        <f aca="true" t="shared" si="32" ref="AL70:AL133">IF($C70&lt;&gt;"",IF(AL$4&lt;&gt;"",IF($C70=AL$4,AL69+$M70,AL69),""),"")</f>
      </c>
      <c r="AM70" s="3">
        <f aca="true" t="shared" si="33" ref="AM70:AM133">IF($C70&lt;&gt;"",IF(AM$4&lt;&gt;"",IF($C70=AM$4,AM69+$M70,AM69),""),"")</f>
      </c>
      <c r="AN70" s="26">
        <f aca="true" t="shared" si="34" ref="AN70:AN133">IF($C70&lt;&gt;"",IF(AN$4&lt;&gt;"",IF($C70=AN$4,AN69+$M70,AN69),""),"")</f>
      </c>
      <c r="AO70" s="27">
        <f aca="true" t="shared" si="35" ref="AO70:AO133">IF(C70&lt;&gt;"",AO69+M70,"")</f>
      </c>
      <c r="AP70" s="31">
        <f aca="true" t="shared" si="36" ref="AP70:AP133">IF(I70="Y",G70*H70-G70,G70*H70)</f>
        <v>0</v>
      </c>
      <c r="AQ70" s="3">
        <f aca="true" t="shared" si="37" ref="AQ70:AQ133">IF(J70="P",G70,"")</f>
      </c>
      <c r="AR70" s="3">
        <f aca="true" t="shared" si="38" ref="AR70:AR133">IF(J70="P",C70,"")</f>
      </c>
      <c r="AS70" s="3">
        <f aca="true" t="shared" si="39" ref="AS70:AS133">IF(I70="Y",IF(J70="Y",G70,IF(J70="N",G70,"")),"")</f>
      </c>
      <c r="AT70" s="3">
        <f aca="true" t="shared" si="40" ref="AT70:AT133">IF(I70="Y",IF(J70="Y",C70,IF(J70="N",C70,"")),"")</f>
      </c>
    </row>
    <row r="71" spans="2:46" ht="12">
      <c r="B71" s="40"/>
      <c r="C71" s="37"/>
      <c r="D71" s="37"/>
      <c r="E71" s="37"/>
      <c r="F71" s="37"/>
      <c r="G71" s="45"/>
      <c r="H71" s="46"/>
      <c r="I71" s="47"/>
      <c r="J71" s="57"/>
      <c r="K71" s="59"/>
      <c r="L71" s="55">
        <f t="shared" si="22"/>
        <v>0</v>
      </c>
      <c r="M71" s="55">
        <f t="shared" si="21"/>
        <v>0</v>
      </c>
      <c r="AC71" s="3">
        <f t="shared" si="23"/>
      </c>
      <c r="AD71" s="3">
        <f t="shared" si="24"/>
      </c>
      <c r="AE71" s="3">
        <f t="shared" si="25"/>
      </c>
      <c r="AF71" s="3">
        <f t="shared" si="26"/>
      </c>
      <c r="AG71" s="3">
        <f t="shared" si="27"/>
      </c>
      <c r="AH71" s="3">
        <f t="shared" si="28"/>
      </c>
      <c r="AI71" s="3">
        <f t="shared" si="29"/>
      </c>
      <c r="AJ71" s="3">
        <f t="shared" si="30"/>
      </c>
      <c r="AK71" s="3">
        <f t="shared" si="31"/>
      </c>
      <c r="AL71" s="3">
        <f t="shared" si="32"/>
      </c>
      <c r="AM71" s="3">
        <f t="shared" si="33"/>
      </c>
      <c r="AN71" s="26">
        <f t="shared" si="34"/>
      </c>
      <c r="AO71" s="27">
        <f t="shared" si="35"/>
      </c>
      <c r="AP71" s="31">
        <f t="shared" si="36"/>
        <v>0</v>
      </c>
      <c r="AQ71" s="3">
        <f t="shared" si="37"/>
      </c>
      <c r="AR71" s="3">
        <f t="shared" si="38"/>
      </c>
      <c r="AS71" s="3">
        <f t="shared" si="39"/>
      </c>
      <c r="AT71" s="3">
        <f t="shared" si="40"/>
      </c>
    </row>
    <row r="72" spans="2:46" ht="12">
      <c r="B72" s="40"/>
      <c r="C72" s="37"/>
      <c r="D72" s="37"/>
      <c r="E72" s="37"/>
      <c r="F72" s="37"/>
      <c r="G72" s="45"/>
      <c r="H72" s="46"/>
      <c r="I72" s="47"/>
      <c r="J72" s="57"/>
      <c r="K72" s="59"/>
      <c r="L72" s="55">
        <f t="shared" si="22"/>
        <v>0</v>
      </c>
      <c r="M72" s="55">
        <f t="shared" si="21"/>
        <v>0</v>
      </c>
      <c r="AC72" s="3">
        <f t="shared" si="23"/>
      </c>
      <c r="AD72" s="3">
        <f t="shared" si="24"/>
      </c>
      <c r="AE72" s="3">
        <f t="shared" si="25"/>
      </c>
      <c r="AF72" s="3">
        <f t="shared" si="26"/>
      </c>
      <c r="AG72" s="3">
        <f t="shared" si="27"/>
      </c>
      <c r="AH72" s="3">
        <f t="shared" si="28"/>
      </c>
      <c r="AI72" s="3">
        <f t="shared" si="29"/>
      </c>
      <c r="AJ72" s="3">
        <f t="shared" si="30"/>
      </c>
      <c r="AK72" s="3">
        <f t="shared" si="31"/>
      </c>
      <c r="AL72" s="3">
        <f t="shared" si="32"/>
      </c>
      <c r="AM72" s="3">
        <f t="shared" si="33"/>
      </c>
      <c r="AN72" s="26">
        <f t="shared" si="34"/>
      </c>
      <c r="AO72" s="27">
        <f t="shared" si="35"/>
      </c>
      <c r="AP72" s="31">
        <f t="shared" si="36"/>
        <v>0</v>
      </c>
      <c r="AQ72" s="3">
        <f t="shared" si="37"/>
      </c>
      <c r="AR72" s="3">
        <f t="shared" si="38"/>
      </c>
      <c r="AS72" s="3">
        <f t="shared" si="39"/>
      </c>
      <c r="AT72" s="3">
        <f t="shared" si="40"/>
      </c>
    </row>
    <row r="73" spans="2:46" ht="12">
      <c r="B73" s="40"/>
      <c r="C73" s="37"/>
      <c r="D73" s="37"/>
      <c r="E73" s="37"/>
      <c r="F73" s="37"/>
      <c r="G73" s="45"/>
      <c r="H73" s="46"/>
      <c r="I73" s="47"/>
      <c r="J73" s="57"/>
      <c r="K73" s="59"/>
      <c r="L73" s="55">
        <f t="shared" si="22"/>
        <v>0</v>
      </c>
      <c r="M73" s="55">
        <f t="shared" si="21"/>
        <v>0</v>
      </c>
      <c r="AC73" s="3">
        <f t="shared" si="23"/>
      </c>
      <c r="AD73" s="3">
        <f t="shared" si="24"/>
      </c>
      <c r="AE73" s="3">
        <f t="shared" si="25"/>
      </c>
      <c r="AF73" s="3">
        <f t="shared" si="26"/>
      </c>
      <c r="AG73" s="3">
        <f t="shared" si="27"/>
      </c>
      <c r="AH73" s="3">
        <f t="shared" si="28"/>
      </c>
      <c r="AI73" s="3">
        <f t="shared" si="29"/>
      </c>
      <c r="AJ73" s="3">
        <f t="shared" si="30"/>
      </c>
      <c r="AK73" s="3">
        <f t="shared" si="31"/>
      </c>
      <c r="AL73" s="3">
        <f t="shared" si="32"/>
      </c>
      <c r="AM73" s="3">
        <f t="shared" si="33"/>
      </c>
      <c r="AN73" s="26">
        <f t="shared" si="34"/>
      </c>
      <c r="AO73" s="27">
        <f t="shared" si="35"/>
      </c>
      <c r="AP73" s="31">
        <f t="shared" si="36"/>
        <v>0</v>
      </c>
      <c r="AQ73" s="3">
        <f t="shared" si="37"/>
      </c>
      <c r="AR73" s="3">
        <f t="shared" si="38"/>
      </c>
      <c r="AS73" s="3">
        <f t="shared" si="39"/>
      </c>
      <c r="AT73" s="3">
        <f t="shared" si="40"/>
      </c>
    </row>
    <row r="74" spans="2:46" ht="12">
      <c r="B74" s="40"/>
      <c r="C74" s="37"/>
      <c r="D74" s="37"/>
      <c r="E74" s="37"/>
      <c r="F74" s="37"/>
      <c r="G74" s="45"/>
      <c r="H74" s="46"/>
      <c r="I74" s="48"/>
      <c r="J74" s="57"/>
      <c r="K74" s="59"/>
      <c r="L74" s="55">
        <f t="shared" si="22"/>
        <v>0</v>
      </c>
      <c r="M74" s="55">
        <f aca="true" t="shared" si="41" ref="M74:M137">IF(I74="N",IF(J74="Y",G74*H74-G74,IF(J74="P",0,IF(J74="R",0,-G74))),IF(J74="Y",G74*H74-G74,IF(J74="P",0,IF(J74="R",0,0))))</f>
        <v>0</v>
      </c>
      <c r="AC74" s="3">
        <f t="shared" si="23"/>
      </c>
      <c r="AD74" s="3">
        <f t="shared" si="24"/>
      </c>
      <c r="AE74" s="3">
        <f t="shared" si="25"/>
      </c>
      <c r="AF74" s="3">
        <f t="shared" si="26"/>
      </c>
      <c r="AG74" s="3">
        <f t="shared" si="27"/>
      </c>
      <c r="AH74" s="3">
        <f t="shared" si="28"/>
      </c>
      <c r="AI74" s="3">
        <f t="shared" si="29"/>
      </c>
      <c r="AJ74" s="3">
        <f t="shared" si="30"/>
      </c>
      <c r="AK74" s="3">
        <f t="shared" si="31"/>
      </c>
      <c r="AL74" s="3">
        <f t="shared" si="32"/>
      </c>
      <c r="AM74" s="3">
        <f t="shared" si="33"/>
      </c>
      <c r="AN74" s="26">
        <f t="shared" si="34"/>
      </c>
      <c r="AO74" s="27">
        <f t="shared" si="35"/>
      </c>
      <c r="AP74" s="31">
        <f t="shared" si="36"/>
        <v>0</v>
      </c>
      <c r="AQ74" s="3">
        <f t="shared" si="37"/>
      </c>
      <c r="AR74" s="3">
        <f t="shared" si="38"/>
      </c>
      <c r="AS74" s="3">
        <f t="shared" si="39"/>
      </c>
      <c r="AT74" s="3">
        <f t="shared" si="40"/>
      </c>
    </row>
    <row r="75" spans="2:46" ht="12">
      <c r="B75" s="40"/>
      <c r="C75" s="37"/>
      <c r="D75" s="37"/>
      <c r="E75" s="37"/>
      <c r="F75" s="37"/>
      <c r="G75" s="45"/>
      <c r="H75" s="46"/>
      <c r="I75" s="48"/>
      <c r="J75" s="57"/>
      <c r="K75" s="59"/>
      <c r="L75" s="55">
        <f t="shared" si="22"/>
        <v>0</v>
      </c>
      <c r="M75" s="55">
        <f t="shared" si="41"/>
        <v>0</v>
      </c>
      <c r="AC75" s="3">
        <f t="shared" si="23"/>
      </c>
      <c r="AD75" s="3">
        <f t="shared" si="24"/>
      </c>
      <c r="AE75" s="3">
        <f t="shared" si="25"/>
      </c>
      <c r="AF75" s="3">
        <f t="shared" si="26"/>
      </c>
      <c r="AG75" s="3">
        <f t="shared" si="27"/>
      </c>
      <c r="AH75" s="3">
        <f t="shared" si="28"/>
      </c>
      <c r="AI75" s="3">
        <f t="shared" si="29"/>
      </c>
      <c r="AJ75" s="3">
        <f t="shared" si="30"/>
      </c>
      <c r="AK75" s="3">
        <f t="shared" si="31"/>
      </c>
      <c r="AL75" s="3">
        <f t="shared" si="32"/>
      </c>
      <c r="AM75" s="3">
        <f t="shared" si="33"/>
      </c>
      <c r="AN75" s="26">
        <f t="shared" si="34"/>
      </c>
      <c r="AO75" s="27">
        <f t="shared" si="35"/>
      </c>
      <c r="AP75" s="31">
        <f t="shared" si="36"/>
        <v>0</v>
      </c>
      <c r="AQ75" s="3">
        <f t="shared" si="37"/>
      </c>
      <c r="AR75" s="3">
        <f t="shared" si="38"/>
      </c>
      <c r="AS75" s="3">
        <f t="shared" si="39"/>
      </c>
      <c r="AT75" s="3">
        <f t="shared" si="40"/>
      </c>
    </row>
    <row r="76" spans="2:46" ht="12">
      <c r="B76" s="40"/>
      <c r="C76" s="37"/>
      <c r="D76" s="37"/>
      <c r="E76" s="37"/>
      <c r="F76" s="37"/>
      <c r="G76" s="45"/>
      <c r="H76" s="46"/>
      <c r="I76" s="48"/>
      <c r="J76" s="57"/>
      <c r="K76" s="59"/>
      <c r="L76" s="55">
        <f t="shared" si="22"/>
        <v>0</v>
      </c>
      <c r="M76" s="55">
        <f t="shared" si="41"/>
        <v>0</v>
      </c>
      <c r="AC76" s="3">
        <f t="shared" si="23"/>
      </c>
      <c r="AD76" s="3">
        <f t="shared" si="24"/>
      </c>
      <c r="AE76" s="3">
        <f t="shared" si="25"/>
      </c>
      <c r="AF76" s="3">
        <f t="shared" si="26"/>
      </c>
      <c r="AG76" s="3">
        <f t="shared" si="27"/>
      </c>
      <c r="AH76" s="3">
        <f t="shared" si="28"/>
      </c>
      <c r="AI76" s="3">
        <f t="shared" si="29"/>
      </c>
      <c r="AJ76" s="3">
        <f t="shared" si="30"/>
      </c>
      <c r="AK76" s="3">
        <f t="shared" si="31"/>
      </c>
      <c r="AL76" s="3">
        <f t="shared" si="32"/>
      </c>
      <c r="AM76" s="3">
        <f t="shared" si="33"/>
      </c>
      <c r="AN76" s="26">
        <f t="shared" si="34"/>
      </c>
      <c r="AO76" s="27">
        <f t="shared" si="35"/>
      </c>
      <c r="AP76" s="31">
        <f t="shared" si="36"/>
        <v>0</v>
      </c>
      <c r="AQ76" s="3">
        <f t="shared" si="37"/>
      </c>
      <c r="AR76" s="3">
        <f t="shared" si="38"/>
      </c>
      <c r="AS76" s="3">
        <f t="shared" si="39"/>
      </c>
      <c r="AT76" s="3">
        <f t="shared" si="40"/>
      </c>
    </row>
    <row r="77" spans="2:46" ht="12">
      <c r="B77" s="40"/>
      <c r="C77" s="37"/>
      <c r="D77" s="37"/>
      <c r="E77" s="37"/>
      <c r="F77" s="37"/>
      <c r="G77" s="45"/>
      <c r="H77" s="46"/>
      <c r="I77" s="48"/>
      <c r="J77" s="57"/>
      <c r="K77" s="59"/>
      <c r="L77" s="55">
        <f t="shared" si="22"/>
        <v>0</v>
      </c>
      <c r="M77" s="55">
        <f t="shared" si="41"/>
        <v>0</v>
      </c>
      <c r="AC77" s="3">
        <f t="shared" si="23"/>
      </c>
      <c r="AD77" s="3">
        <f t="shared" si="24"/>
      </c>
      <c r="AE77" s="3">
        <f t="shared" si="25"/>
      </c>
      <c r="AF77" s="3">
        <f t="shared" si="26"/>
      </c>
      <c r="AG77" s="3">
        <f t="shared" si="27"/>
      </c>
      <c r="AH77" s="3">
        <f t="shared" si="28"/>
      </c>
      <c r="AI77" s="3">
        <f t="shared" si="29"/>
      </c>
      <c r="AJ77" s="3">
        <f t="shared" si="30"/>
      </c>
      <c r="AK77" s="3">
        <f t="shared" si="31"/>
      </c>
      <c r="AL77" s="3">
        <f t="shared" si="32"/>
      </c>
      <c r="AM77" s="3">
        <f t="shared" si="33"/>
      </c>
      <c r="AN77" s="26">
        <f t="shared" si="34"/>
      </c>
      <c r="AO77" s="27">
        <f t="shared" si="35"/>
      </c>
      <c r="AP77" s="31">
        <f t="shared" si="36"/>
        <v>0</v>
      </c>
      <c r="AQ77" s="3">
        <f t="shared" si="37"/>
      </c>
      <c r="AR77" s="3">
        <f t="shared" si="38"/>
      </c>
      <c r="AS77" s="3">
        <f t="shared" si="39"/>
      </c>
      <c r="AT77" s="3">
        <f t="shared" si="40"/>
      </c>
    </row>
    <row r="78" spans="2:46" ht="12">
      <c r="B78" s="40"/>
      <c r="C78" s="37"/>
      <c r="D78" s="37"/>
      <c r="E78" s="37"/>
      <c r="F78" s="37"/>
      <c r="G78" s="45"/>
      <c r="H78" s="46"/>
      <c r="I78" s="47"/>
      <c r="J78" s="57"/>
      <c r="K78" s="59"/>
      <c r="L78" s="55">
        <f t="shared" si="22"/>
        <v>0</v>
      </c>
      <c r="M78" s="55">
        <f t="shared" si="41"/>
        <v>0</v>
      </c>
      <c r="AC78" s="3">
        <f t="shared" si="23"/>
      </c>
      <c r="AD78" s="3">
        <f t="shared" si="24"/>
      </c>
      <c r="AE78" s="3">
        <f t="shared" si="25"/>
      </c>
      <c r="AF78" s="3">
        <f t="shared" si="26"/>
      </c>
      <c r="AG78" s="3">
        <f t="shared" si="27"/>
      </c>
      <c r="AH78" s="3">
        <f t="shared" si="28"/>
      </c>
      <c r="AI78" s="3">
        <f t="shared" si="29"/>
      </c>
      <c r="AJ78" s="3">
        <f t="shared" si="30"/>
      </c>
      <c r="AK78" s="3">
        <f t="shared" si="31"/>
      </c>
      <c r="AL78" s="3">
        <f t="shared" si="32"/>
      </c>
      <c r="AM78" s="3">
        <f t="shared" si="33"/>
      </c>
      <c r="AN78" s="26">
        <f t="shared" si="34"/>
      </c>
      <c r="AO78" s="27">
        <f t="shared" si="35"/>
      </c>
      <c r="AP78" s="31">
        <f t="shared" si="36"/>
        <v>0</v>
      </c>
      <c r="AQ78" s="3">
        <f t="shared" si="37"/>
      </c>
      <c r="AR78" s="3">
        <f t="shared" si="38"/>
      </c>
      <c r="AS78" s="3">
        <f t="shared" si="39"/>
      </c>
      <c r="AT78" s="3">
        <f t="shared" si="40"/>
      </c>
    </row>
    <row r="79" spans="2:46" ht="12">
      <c r="B79" s="40"/>
      <c r="C79" s="37"/>
      <c r="D79" s="37"/>
      <c r="E79" s="37"/>
      <c r="F79" s="37"/>
      <c r="G79" s="45"/>
      <c r="H79" s="46"/>
      <c r="I79" s="47"/>
      <c r="J79" s="57"/>
      <c r="K79" s="59"/>
      <c r="L79" s="55">
        <f t="shared" si="22"/>
        <v>0</v>
      </c>
      <c r="M79" s="55">
        <f t="shared" si="41"/>
        <v>0</v>
      </c>
      <c r="AC79" s="3">
        <f t="shared" si="23"/>
      </c>
      <c r="AD79" s="3">
        <f t="shared" si="24"/>
      </c>
      <c r="AE79" s="3">
        <f t="shared" si="25"/>
      </c>
      <c r="AF79" s="3">
        <f t="shared" si="26"/>
      </c>
      <c r="AG79" s="3">
        <f t="shared" si="27"/>
      </c>
      <c r="AH79" s="3">
        <f t="shared" si="28"/>
      </c>
      <c r="AI79" s="3">
        <f t="shared" si="29"/>
      </c>
      <c r="AJ79" s="3">
        <f t="shared" si="30"/>
      </c>
      <c r="AK79" s="3">
        <f t="shared" si="31"/>
      </c>
      <c r="AL79" s="3">
        <f t="shared" si="32"/>
      </c>
      <c r="AM79" s="3">
        <f t="shared" si="33"/>
      </c>
      <c r="AN79" s="26">
        <f t="shared" si="34"/>
      </c>
      <c r="AO79" s="27">
        <f t="shared" si="35"/>
      </c>
      <c r="AP79" s="31">
        <f t="shared" si="36"/>
        <v>0</v>
      </c>
      <c r="AQ79" s="3">
        <f t="shared" si="37"/>
      </c>
      <c r="AR79" s="3">
        <f t="shared" si="38"/>
      </c>
      <c r="AS79" s="3">
        <f t="shared" si="39"/>
      </c>
      <c r="AT79" s="3">
        <f t="shared" si="40"/>
      </c>
    </row>
    <row r="80" spans="2:46" ht="12">
      <c r="B80" s="40"/>
      <c r="C80" s="37"/>
      <c r="D80" s="37"/>
      <c r="E80" s="37"/>
      <c r="F80" s="37"/>
      <c r="G80" s="45"/>
      <c r="H80" s="46"/>
      <c r="I80" s="48"/>
      <c r="J80" s="57"/>
      <c r="K80" s="59"/>
      <c r="L80" s="55">
        <f t="shared" si="22"/>
        <v>0</v>
      </c>
      <c r="M80" s="55">
        <f t="shared" si="41"/>
        <v>0</v>
      </c>
      <c r="AC80" s="3">
        <f t="shared" si="23"/>
      </c>
      <c r="AD80" s="3">
        <f t="shared" si="24"/>
      </c>
      <c r="AE80" s="3">
        <f t="shared" si="25"/>
      </c>
      <c r="AF80" s="3">
        <f t="shared" si="26"/>
      </c>
      <c r="AG80" s="3">
        <f t="shared" si="27"/>
      </c>
      <c r="AH80" s="3">
        <f t="shared" si="28"/>
      </c>
      <c r="AI80" s="3">
        <f t="shared" si="29"/>
      </c>
      <c r="AJ80" s="3">
        <f t="shared" si="30"/>
      </c>
      <c r="AK80" s="3">
        <f t="shared" si="31"/>
      </c>
      <c r="AL80" s="3">
        <f t="shared" si="32"/>
      </c>
      <c r="AM80" s="3">
        <f t="shared" si="33"/>
      </c>
      <c r="AN80" s="26">
        <f t="shared" si="34"/>
      </c>
      <c r="AO80" s="27">
        <f t="shared" si="35"/>
      </c>
      <c r="AP80" s="31">
        <f t="shared" si="36"/>
        <v>0</v>
      </c>
      <c r="AQ80" s="3">
        <f t="shared" si="37"/>
      </c>
      <c r="AR80" s="3">
        <f t="shared" si="38"/>
      </c>
      <c r="AS80" s="3">
        <f t="shared" si="39"/>
      </c>
      <c r="AT80" s="3">
        <f t="shared" si="40"/>
      </c>
    </row>
    <row r="81" spans="2:46" ht="12">
      <c r="B81" s="40"/>
      <c r="C81" s="37"/>
      <c r="D81" s="37"/>
      <c r="E81" s="37"/>
      <c r="F81" s="37"/>
      <c r="G81" s="45"/>
      <c r="H81" s="46"/>
      <c r="I81" s="47"/>
      <c r="J81" s="57"/>
      <c r="K81" s="59"/>
      <c r="L81" s="55">
        <f t="shared" si="22"/>
        <v>0</v>
      </c>
      <c r="M81" s="55">
        <f t="shared" si="41"/>
        <v>0</v>
      </c>
      <c r="AC81" s="3">
        <f t="shared" si="23"/>
      </c>
      <c r="AD81" s="3">
        <f t="shared" si="24"/>
      </c>
      <c r="AE81" s="3">
        <f t="shared" si="25"/>
      </c>
      <c r="AF81" s="3">
        <f t="shared" si="26"/>
      </c>
      <c r="AG81" s="3">
        <f t="shared" si="27"/>
      </c>
      <c r="AH81" s="3">
        <f t="shared" si="28"/>
      </c>
      <c r="AI81" s="3">
        <f t="shared" si="29"/>
      </c>
      <c r="AJ81" s="3">
        <f t="shared" si="30"/>
      </c>
      <c r="AK81" s="3">
        <f t="shared" si="31"/>
      </c>
      <c r="AL81" s="3">
        <f t="shared" si="32"/>
      </c>
      <c r="AM81" s="3">
        <f t="shared" si="33"/>
      </c>
      <c r="AN81" s="26">
        <f t="shared" si="34"/>
      </c>
      <c r="AO81" s="27">
        <f t="shared" si="35"/>
      </c>
      <c r="AP81" s="31">
        <f t="shared" si="36"/>
        <v>0</v>
      </c>
      <c r="AQ81" s="3">
        <f t="shared" si="37"/>
      </c>
      <c r="AR81" s="3">
        <f t="shared" si="38"/>
      </c>
      <c r="AS81" s="3">
        <f t="shared" si="39"/>
      </c>
      <c r="AT81" s="3">
        <f t="shared" si="40"/>
      </c>
    </row>
    <row r="82" spans="2:46" ht="12">
      <c r="B82" s="40"/>
      <c r="C82" s="37"/>
      <c r="D82" s="37"/>
      <c r="E82" s="37"/>
      <c r="F82" s="37"/>
      <c r="G82" s="45"/>
      <c r="H82" s="46"/>
      <c r="I82" s="47"/>
      <c r="J82" s="57"/>
      <c r="K82" s="59"/>
      <c r="L82" s="55">
        <f t="shared" si="22"/>
        <v>0</v>
      </c>
      <c r="M82" s="55">
        <f t="shared" si="41"/>
        <v>0</v>
      </c>
      <c r="AC82" s="3">
        <f t="shared" si="23"/>
      </c>
      <c r="AD82" s="3">
        <f t="shared" si="24"/>
      </c>
      <c r="AE82" s="3">
        <f t="shared" si="25"/>
      </c>
      <c r="AF82" s="3">
        <f t="shared" si="26"/>
      </c>
      <c r="AG82" s="3">
        <f t="shared" si="27"/>
      </c>
      <c r="AH82" s="3">
        <f t="shared" si="28"/>
      </c>
      <c r="AI82" s="3">
        <f t="shared" si="29"/>
      </c>
      <c r="AJ82" s="3">
        <f t="shared" si="30"/>
      </c>
      <c r="AK82" s="3">
        <f t="shared" si="31"/>
      </c>
      <c r="AL82" s="3">
        <f t="shared" si="32"/>
      </c>
      <c r="AM82" s="3">
        <f t="shared" si="33"/>
      </c>
      <c r="AN82" s="26">
        <f t="shared" si="34"/>
      </c>
      <c r="AO82" s="27">
        <f t="shared" si="35"/>
      </c>
      <c r="AP82" s="31">
        <f t="shared" si="36"/>
        <v>0</v>
      </c>
      <c r="AQ82" s="3">
        <f t="shared" si="37"/>
      </c>
      <c r="AR82" s="3">
        <f t="shared" si="38"/>
      </c>
      <c r="AS82" s="3">
        <f t="shared" si="39"/>
      </c>
      <c r="AT82" s="3">
        <f t="shared" si="40"/>
      </c>
    </row>
    <row r="83" spans="2:46" ht="12">
      <c r="B83" s="40"/>
      <c r="C83" s="37"/>
      <c r="D83" s="37"/>
      <c r="E83" s="37"/>
      <c r="F83" s="37"/>
      <c r="G83" s="45"/>
      <c r="H83" s="46"/>
      <c r="I83" s="48"/>
      <c r="J83" s="57"/>
      <c r="K83" s="59"/>
      <c r="L83" s="55">
        <f t="shared" si="22"/>
        <v>0</v>
      </c>
      <c r="M83" s="55">
        <f t="shared" si="41"/>
        <v>0</v>
      </c>
      <c r="AC83" s="3">
        <f t="shared" si="23"/>
      </c>
      <c r="AD83" s="3">
        <f t="shared" si="24"/>
      </c>
      <c r="AE83" s="3">
        <f t="shared" si="25"/>
      </c>
      <c r="AF83" s="3">
        <f t="shared" si="26"/>
      </c>
      <c r="AG83" s="3">
        <f t="shared" si="27"/>
      </c>
      <c r="AH83" s="3">
        <f t="shared" si="28"/>
      </c>
      <c r="AI83" s="3">
        <f t="shared" si="29"/>
      </c>
      <c r="AJ83" s="3">
        <f t="shared" si="30"/>
      </c>
      <c r="AK83" s="3">
        <f t="shared" si="31"/>
      </c>
      <c r="AL83" s="3">
        <f t="shared" si="32"/>
      </c>
      <c r="AM83" s="3">
        <f t="shared" si="33"/>
      </c>
      <c r="AN83" s="26">
        <f t="shared" si="34"/>
      </c>
      <c r="AO83" s="27">
        <f t="shared" si="35"/>
      </c>
      <c r="AP83" s="31">
        <f t="shared" si="36"/>
        <v>0</v>
      </c>
      <c r="AQ83" s="3">
        <f t="shared" si="37"/>
      </c>
      <c r="AR83" s="3">
        <f t="shared" si="38"/>
      </c>
      <c r="AS83" s="3">
        <f t="shared" si="39"/>
      </c>
      <c r="AT83" s="3">
        <f t="shared" si="40"/>
      </c>
    </row>
    <row r="84" spans="2:46" ht="12">
      <c r="B84" s="40"/>
      <c r="C84" s="37"/>
      <c r="D84" s="37"/>
      <c r="E84" s="37"/>
      <c r="F84" s="37"/>
      <c r="G84" s="45"/>
      <c r="H84" s="46"/>
      <c r="I84" s="48"/>
      <c r="J84" s="57"/>
      <c r="K84" s="59"/>
      <c r="L84" s="55">
        <f t="shared" si="22"/>
        <v>0</v>
      </c>
      <c r="M84" s="55">
        <f t="shared" si="41"/>
        <v>0</v>
      </c>
      <c r="AC84" s="3">
        <f t="shared" si="23"/>
      </c>
      <c r="AD84" s="3">
        <f t="shared" si="24"/>
      </c>
      <c r="AE84" s="3">
        <f t="shared" si="25"/>
      </c>
      <c r="AF84" s="3">
        <f t="shared" si="26"/>
      </c>
      <c r="AG84" s="3">
        <f t="shared" si="27"/>
      </c>
      <c r="AH84" s="3">
        <f t="shared" si="28"/>
      </c>
      <c r="AI84" s="3">
        <f t="shared" si="29"/>
      </c>
      <c r="AJ84" s="3">
        <f t="shared" si="30"/>
      </c>
      <c r="AK84" s="3">
        <f t="shared" si="31"/>
      </c>
      <c r="AL84" s="3">
        <f t="shared" si="32"/>
      </c>
      <c r="AM84" s="3">
        <f t="shared" si="33"/>
      </c>
      <c r="AN84" s="26">
        <f t="shared" si="34"/>
      </c>
      <c r="AO84" s="27">
        <f t="shared" si="35"/>
      </c>
      <c r="AP84" s="31">
        <f t="shared" si="36"/>
        <v>0</v>
      </c>
      <c r="AQ84" s="3">
        <f t="shared" si="37"/>
      </c>
      <c r="AR84" s="3">
        <f t="shared" si="38"/>
      </c>
      <c r="AS84" s="3">
        <f t="shared" si="39"/>
      </c>
      <c r="AT84" s="3">
        <f t="shared" si="40"/>
      </c>
    </row>
    <row r="85" spans="2:46" ht="12">
      <c r="B85" s="40"/>
      <c r="C85" s="37"/>
      <c r="D85" s="37"/>
      <c r="E85" s="37"/>
      <c r="F85" s="37"/>
      <c r="G85" s="45"/>
      <c r="H85" s="46"/>
      <c r="I85" s="47"/>
      <c r="J85" s="57"/>
      <c r="K85" s="59"/>
      <c r="L85" s="55">
        <f t="shared" si="22"/>
        <v>0</v>
      </c>
      <c r="M85" s="55">
        <f t="shared" si="41"/>
        <v>0</v>
      </c>
      <c r="AC85" s="3">
        <f t="shared" si="23"/>
      </c>
      <c r="AD85" s="3">
        <f t="shared" si="24"/>
      </c>
      <c r="AE85" s="3">
        <f t="shared" si="25"/>
      </c>
      <c r="AF85" s="3">
        <f t="shared" si="26"/>
      </c>
      <c r="AG85" s="3">
        <f t="shared" si="27"/>
      </c>
      <c r="AH85" s="3">
        <f t="shared" si="28"/>
      </c>
      <c r="AI85" s="3">
        <f t="shared" si="29"/>
      </c>
      <c r="AJ85" s="3">
        <f t="shared" si="30"/>
      </c>
      <c r="AK85" s="3">
        <f t="shared" si="31"/>
      </c>
      <c r="AL85" s="3">
        <f t="shared" si="32"/>
      </c>
      <c r="AM85" s="3">
        <f t="shared" si="33"/>
      </c>
      <c r="AN85" s="26">
        <f t="shared" si="34"/>
      </c>
      <c r="AO85" s="27">
        <f t="shared" si="35"/>
      </c>
      <c r="AP85" s="31">
        <f t="shared" si="36"/>
        <v>0</v>
      </c>
      <c r="AQ85" s="3">
        <f t="shared" si="37"/>
      </c>
      <c r="AR85" s="3">
        <f t="shared" si="38"/>
      </c>
      <c r="AS85" s="3">
        <f t="shared" si="39"/>
      </c>
      <c r="AT85" s="3">
        <f t="shared" si="40"/>
      </c>
    </row>
    <row r="86" spans="2:46" ht="12">
      <c r="B86" s="40"/>
      <c r="C86" s="37"/>
      <c r="D86" s="37"/>
      <c r="E86" s="37"/>
      <c r="F86" s="37"/>
      <c r="G86" s="45"/>
      <c r="H86" s="46"/>
      <c r="I86" s="47"/>
      <c r="J86" s="57"/>
      <c r="K86" s="59"/>
      <c r="L86" s="55">
        <f t="shared" si="22"/>
        <v>0</v>
      </c>
      <c r="M86" s="55">
        <f t="shared" si="41"/>
        <v>0</v>
      </c>
      <c r="AC86" s="3">
        <f t="shared" si="23"/>
      </c>
      <c r="AD86" s="3">
        <f t="shared" si="24"/>
      </c>
      <c r="AE86" s="3">
        <f t="shared" si="25"/>
      </c>
      <c r="AF86" s="3">
        <f t="shared" si="26"/>
      </c>
      <c r="AG86" s="3">
        <f t="shared" si="27"/>
      </c>
      <c r="AH86" s="3">
        <f t="shared" si="28"/>
      </c>
      <c r="AI86" s="3">
        <f t="shared" si="29"/>
      </c>
      <c r="AJ86" s="3">
        <f t="shared" si="30"/>
      </c>
      <c r="AK86" s="3">
        <f t="shared" si="31"/>
      </c>
      <c r="AL86" s="3">
        <f t="shared" si="32"/>
      </c>
      <c r="AM86" s="3">
        <f t="shared" si="33"/>
      </c>
      <c r="AN86" s="26">
        <f t="shared" si="34"/>
      </c>
      <c r="AO86" s="27">
        <f t="shared" si="35"/>
      </c>
      <c r="AP86" s="31">
        <f t="shared" si="36"/>
        <v>0</v>
      </c>
      <c r="AQ86" s="3">
        <f t="shared" si="37"/>
      </c>
      <c r="AR86" s="3">
        <f t="shared" si="38"/>
      </c>
      <c r="AS86" s="3">
        <f t="shared" si="39"/>
      </c>
      <c r="AT86" s="3">
        <f t="shared" si="40"/>
      </c>
    </row>
    <row r="87" spans="2:46" ht="12">
      <c r="B87" s="40"/>
      <c r="C87" s="37"/>
      <c r="D87" s="37"/>
      <c r="E87" s="37"/>
      <c r="F87" s="37"/>
      <c r="G87" s="45"/>
      <c r="H87" s="46"/>
      <c r="I87" s="48"/>
      <c r="J87" s="57"/>
      <c r="K87" s="59"/>
      <c r="L87" s="55">
        <f t="shared" si="22"/>
        <v>0</v>
      </c>
      <c r="M87" s="55">
        <f t="shared" si="41"/>
        <v>0</v>
      </c>
      <c r="AC87" s="3">
        <f t="shared" si="23"/>
      </c>
      <c r="AD87" s="3">
        <f t="shared" si="24"/>
      </c>
      <c r="AE87" s="3">
        <f t="shared" si="25"/>
      </c>
      <c r="AF87" s="3">
        <f t="shared" si="26"/>
      </c>
      <c r="AG87" s="3">
        <f t="shared" si="27"/>
      </c>
      <c r="AH87" s="3">
        <f t="shared" si="28"/>
      </c>
      <c r="AI87" s="3">
        <f t="shared" si="29"/>
      </c>
      <c r="AJ87" s="3">
        <f t="shared" si="30"/>
      </c>
      <c r="AK87" s="3">
        <f t="shared" si="31"/>
      </c>
      <c r="AL87" s="3">
        <f t="shared" si="32"/>
      </c>
      <c r="AM87" s="3">
        <f t="shared" si="33"/>
      </c>
      <c r="AN87" s="26">
        <f t="shared" si="34"/>
      </c>
      <c r="AO87" s="27">
        <f t="shared" si="35"/>
      </c>
      <c r="AP87" s="31">
        <f t="shared" si="36"/>
        <v>0</v>
      </c>
      <c r="AQ87" s="3">
        <f t="shared" si="37"/>
      </c>
      <c r="AR87" s="3">
        <f t="shared" si="38"/>
      </c>
      <c r="AS87" s="3">
        <f t="shared" si="39"/>
      </c>
      <c r="AT87" s="3">
        <f t="shared" si="40"/>
      </c>
    </row>
    <row r="88" spans="2:46" ht="12">
      <c r="B88" s="40"/>
      <c r="C88" s="37"/>
      <c r="D88" s="37"/>
      <c r="E88" s="37"/>
      <c r="F88" s="37"/>
      <c r="G88" s="45"/>
      <c r="H88" s="46"/>
      <c r="I88" s="48"/>
      <c r="J88" s="57"/>
      <c r="K88" s="59"/>
      <c r="L88" s="55">
        <f t="shared" si="22"/>
        <v>0</v>
      </c>
      <c r="M88" s="55">
        <f t="shared" si="41"/>
        <v>0</v>
      </c>
      <c r="AC88" s="3">
        <f t="shared" si="23"/>
      </c>
      <c r="AD88" s="3">
        <f t="shared" si="24"/>
      </c>
      <c r="AE88" s="3">
        <f t="shared" si="25"/>
      </c>
      <c r="AF88" s="3">
        <f t="shared" si="26"/>
      </c>
      <c r="AG88" s="3">
        <f t="shared" si="27"/>
      </c>
      <c r="AH88" s="3">
        <f t="shared" si="28"/>
      </c>
      <c r="AI88" s="3">
        <f t="shared" si="29"/>
      </c>
      <c r="AJ88" s="3">
        <f t="shared" si="30"/>
      </c>
      <c r="AK88" s="3">
        <f t="shared" si="31"/>
      </c>
      <c r="AL88" s="3">
        <f t="shared" si="32"/>
      </c>
      <c r="AM88" s="3">
        <f t="shared" si="33"/>
      </c>
      <c r="AN88" s="26">
        <f t="shared" si="34"/>
      </c>
      <c r="AO88" s="27">
        <f t="shared" si="35"/>
      </c>
      <c r="AP88" s="31">
        <f t="shared" si="36"/>
        <v>0</v>
      </c>
      <c r="AQ88" s="3">
        <f t="shared" si="37"/>
      </c>
      <c r="AR88" s="3">
        <f t="shared" si="38"/>
      </c>
      <c r="AS88" s="3">
        <f t="shared" si="39"/>
      </c>
      <c r="AT88" s="3">
        <f t="shared" si="40"/>
      </c>
    </row>
    <row r="89" spans="2:46" ht="12">
      <c r="B89" s="40"/>
      <c r="C89" s="37"/>
      <c r="D89" s="37"/>
      <c r="E89" s="37"/>
      <c r="F89" s="37"/>
      <c r="G89" s="45"/>
      <c r="H89" s="46"/>
      <c r="I89" s="48"/>
      <c r="J89" s="57"/>
      <c r="K89" s="59"/>
      <c r="L89" s="55">
        <f t="shared" si="22"/>
        <v>0</v>
      </c>
      <c r="M89" s="55">
        <f t="shared" si="41"/>
        <v>0</v>
      </c>
      <c r="AC89" s="3">
        <f t="shared" si="23"/>
      </c>
      <c r="AD89" s="3">
        <f t="shared" si="24"/>
      </c>
      <c r="AE89" s="3">
        <f t="shared" si="25"/>
      </c>
      <c r="AF89" s="3">
        <f t="shared" si="26"/>
      </c>
      <c r="AG89" s="3">
        <f t="shared" si="27"/>
      </c>
      <c r="AH89" s="3">
        <f t="shared" si="28"/>
      </c>
      <c r="AI89" s="3">
        <f t="shared" si="29"/>
      </c>
      <c r="AJ89" s="3">
        <f t="shared" si="30"/>
      </c>
      <c r="AK89" s="3">
        <f t="shared" si="31"/>
      </c>
      <c r="AL89" s="3">
        <f t="shared" si="32"/>
      </c>
      <c r="AM89" s="3">
        <f t="shared" si="33"/>
      </c>
      <c r="AN89" s="26">
        <f t="shared" si="34"/>
      </c>
      <c r="AO89" s="27">
        <f t="shared" si="35"/>
      </c>
      <c r="AP89" s="31">
        <f t="shared" si="36"/>
        <v>0</v>
      </c>
      <c r="AQ89" s="3">
        <f t="shared" si="37"/>
      </c>
      <c r="AR89" s="3">
        <f t="shared" si="38"/>
      </c>
      <c r="AS89" s="3">
        <f t="shared" si="39"/>
      </c>
      <c r="AT89" s="3">
        <f t="shared" si="40"/>
      </c>
    </row>
    <row r="90" spans="2:46" ht="12">
      <c r="B90" s="40"/>
      <c r="C90" s="37"/>
      <c r="D90" s="37"/>
      <c r="E90" s="37"/>
      <c r="F90" s="37"/>
      <c r="G90" s="45"/>
      <c r="H90" s="46"/>
      <c r="I90" s="48"/>
      <c r="J90" s="57"/>
      <c r="K90" s="59"/>
      <c r="L90" s="55">
        <f t="shared" si="22"/>
        <v>0</v>
      </c>
      <c r="M90" s="55">
        <f t="shared" si="41"/>
        <v>0</v>
      </c>
      <c r="AC90" s="3">
        <f t="shared" si="23"/>
      </c>
      <c r="AD90" s="3">
        <f t="shared" si="24"/>
      </c>
      <c r="AE90" s="3">
        <f t="shared" si="25"/>
      </c>
      <c r="AF90" s="3">
        <f t="shared" si="26"/>
      </c>
      <c r="AG90" s="3">
        <f t="shared" si="27"/>
      </c>
      <c r="AH90" s="3">
        <f t="shared" si="28"/>
      </c>
      <c r="AI90" s="3">
        <f t="shared" si="29"/>
      </c>
      <c r="AJ90" s="3">
        <f t="shared" si="30"/>
      </c>
      <c r="AK90" s="3">
        <f t="shared" si="31"/>
      </c>
      <c r="AL90" s="3">
        <f t="shared" si="32"/>
      </c>
      <c r="AM90" s="3">
        <f t="shared" si="33"/>
      </c>
      <c r="AN90" s="26">
        <f t="shared" si="34"/>
      </c>
      <c r="AO90" s="27">
        <f t="shared" si="35"/>
      </c>
      <c r="AP90" s="31">
        <f t="shared" si="36"/>
        <v>0</v>
      </c>
      <c r="AQ90" s="3">
        <f t="shared" si="37"/>
      </c>
      <c r="AR90" s="3">
        <f t="shared" si="38"/>
      </c>
      <c r="AS90" s="3">
        <f t="shared" si="39"/>
      </c>
      <c r="AT90" s="3">
        <f t="shared" si="40"/>
      </c>
    </row>
    <row r="91" spans="2:46" ht="12">
      <c r="B91" s="40"/>
      <c r="C91" s="37"/>
      <c r="D91" s="37"/>
      <c r="E91" s="37"/>
      <c r="F91" s="37"/>
      <c r="G91" s="45"/>
      <c r="H91" s="46"/>
      <c r="I91" s="47"/>
      <c r="J91" s="57"/>
      <c r="K91" s="59"/>
      <c r="L91" s="55">
        <f t="shared" si="22"/>
        <v>0</v>
      </c>
      <c r="M91" s="55">
        <f t="shared" si="41"/>
        <v>0</v>
      </c>
      <c r="AC91" s="3">
        <f t="shared" si="23"/>
      </c>
      <c r="AD91" s="3">
        <f t="shared" si="24"/>
      </c>
      <c r="AE91" s="3">
        <f t="shared" si="25"/>
      </c>
      <c r="AF91" s="3">
        <f t="shared" si="26"/>
      </c>
      <c r="AG91" s="3">
        <f t="shared" si="27"/>
      </c>
      <c r="AH91" s="3">
        <f t="shared" si="28"/>
      </c>
      <c r="AI91" s="3">
        <f t="shared" si="29"/>
      </c>
      <c r="AJ91" s="3">
        <f t="shared" si="30"/>
      </c>
      <c r="AK91" s="3">
        <f t="shared" si="31"/>
      </c>
      <c r="AL91" s="3">
        <f t="shared" si="32"/>
      </c>
      <c r="AM91" s="3">
        <f t="shared" si="33"/>
      </c>
      <c r="AN91" s="26">
        <f t="shared" si="34"/>
      </c>
      <c r="AO91" s="27">
        <f t="shared" si="35"/>
      </c>
      <c r="AP91" s="31">
        <f t="shared" si="36"/>
        <v>0</v>
      </c>
      <c r="AQ91" s="3">
        <f t="shared" si="37"/>
      </c>
      <c r="AR91" s="3">
        <f t="shared" si="38"/>
      </c>
      <c r="AS91" s="3">
        <f t="shared" si="39"/>
      </c>
      <c r="AT91" s="3">
        <f t="shared" si="40"/>
      </c>
    </row>
    <row r="92" spans="2:46" ht="12">
      <c r="B92" s="40"/>
      <c r="C92" s="37"/>
      <c r="D92" s="37"/>
      <c r="E92" s="49"/>
      <c r="F92" s="37"/>
      <c r="G92" s="45"/>
      <c r="H92" s="46"/>
      <c r="I92" s="47"/>
      <c r="J92" s="57"/>
      <c r="K92" s="59"/>
      <c r="L92" s="55">
        <f t="shared" si="22"/>
        <v>0</v>
      </c>
      <c r="M92" s="55">
        <f t="shared" si="41"/>
        <v>0</v>
      </c>
      <c r="AC92" s="3">
        <f t="shared" si="23"/>
      </c>
      <c r="AD92" s="3">
        <f t="shared" si="24"/>
      </c>
      <c r="AE92" s="3">
        <f t="shared" si="25"/>
      </c>
      <c r="AF92" s="3">
        <f t="shared" si="26"/>
      </c>
      <c r="AG92" s="3">
        <f t="shared" si="27"/>
      </c>
      <c r="AH92" s="3">
        <f t="shared" si="28"/>
      </c>
      <c r="AI92" s="3">
        <f t="shared" si="29"/>
      </c>
      <c r="AJ92" s="3">
        <f t="shared" si="30"/>
      </c>
      <c r="AK92" s="3">
        <f t="shared" si="31"/>
      </c>
      <c r="AL92" s="3">
        <f t="shared" si="32"/>
      </c>
      <c r="AM92" s="3">
        <f t="shared" si="33"/>
      </c>
      <c r="AN92" s="26">
        <f t="shared" si="34"/>
      </c>
      <c r="AO92" s="27">
        <f t="shared" si="35"/>
      </c>
      <c r="AP92" s="31">
        <f t="shared" si="36"/>
        <v>0</v>
      </c>
      <c r="AQ92" s="3">
        <f t="shared" si="37"/>
      </c>
      <c r="AR92" s="3">
        <f t="shared" si="38"/>
      </c>
      <c r="AS92" s="3">
        <f t="shared" si="39"/>
      </c>
      <c r="AT92" s="3">
        <f t="shared" si="40"/>
      </c>
    </row>
    <row r="93" spans="2:46" ht="12">
      <c r="B93" s="40"/>
      <c r="C93" s="37"/>
      <c r="D93" s="37"/>
      <c r="E93" s="37"/>
      <c r="F93" s="37"/>
      <c r="G93" s="45"/>
      <c r="H93" s="46"/>
      <c r="I93" s="47"/>
      <c r="J93" s="57"/>
      <c r="K93" s="59"/>
      <c r="L93" s="55">
        <f t="shared" si="22"/>
        <v>0</v>
      </c>
      <c r="M93" s="55">
        <f t="shared" si="41"/>
        <v>0</v>
      </c>
      <c r="AC93" s="3">
        <f t="shared" si="23"/>
      </c>
      <c r="AD93" s="3">
        <f t="shared" si="24"/>
      </c>
      <c r="AE93" s="3">
        <f t="shared" si="25"/>
      </c>
      <c r="AF93" s="3">
        <f t="shared" si="26"/>
      </c>
      <c r="AG93" s="3">
        <f t="shared" si="27"/>
      </c>
      <c r="AH93" s="3">
        <f t="shared" si="28"/>
      </c>
      <c r="AI93" s="3">
        <f t="shared" si="29"/>
      </c>
      <c r="AJ93" s="3">
        <f t="shared" si="30"/>
      </c>
      <c r="AK93" s="3">
        <f t="shared" si="31"/>
      </c>
      <c r="AL93" s="3">
        <f t="shared" si="32"/>
      </c>
      <c r="AM93" s="3">
        <f t="shared" si="33"/>
      </c>
      <c r="AN93" s="26">
        <f t="shared" si="34"/>
      </c>
      <c r="AO93" s="27">
        <f t="shared" si="35"/>
      </c>
      <c r="AP93" s="31">
        <f t="shared" si="36"/>
        <v>0</v>
      </c>
      <c r="AQ93" s="3">
        <f t="shared" si="37"/>
      </c>
      <c r="AR93" s="3">
        <f t="shared" si="38"/>
      </c>
      <c r="AS93" s="3">
        <f t="shared" si="39"/>
      </c>
      <c r="AT93" s="3">
        <f t="shared" si="40"/>
      </c>
    </row>
    <row r="94" spans="2:46" ht="12">
      <c r="B94" s="40"/>
      <c r="C94" s="37"/>
      <c r="D94" s="37"/>
      <c r="E94" s="37"/>
      <c r="F94" s="37"/>
      <c r="G94" s="45"/>
      <c r="H94" s="46"/>
      <c r="I94" s="48"/>
      <c r="J94" s="57"/>
      <c r="K94" s="59"/>
      <c r="L94" s="55">
        <f t="shared" si="22"/>
        <v>0</v>
      </c>
      <c r="M94" s="55">
        <f t="shared" si="41"/>
        <v>0</v>
      </c>
      <c r="AC94" s="3">
        <f t="shared" si="23"/>
      </c>
      <c r="AD94" s="3">
        <f t="shared" si="24"/>
      </c>
      <c r="AE94" s="3">
        <f t="shared" si="25"/>
      </c>
      <c r="AF94" s="3">
        <f t="shared" si="26"/>
      </c>
      <c r="AG94" s="3">
        <f t="shared" si="27"/>
      </c>
      <c r="AH94" s="3">
        <f t="shared" si="28"/>
      </c>
      <c r="AI94" s="3">
        <f t="shared" si="29"/>
      </c>
      <c r="AJ94" s="3">
        <f t="shared" si="30"/>
      </c>
      <c r="AK94" s="3">
        <f t="shared" si="31"/>
      </c>
      <c r="AL94" s="3">
        <f t="shared" si="32"/>
      </c>
      <c r="AM94" s="3">
        <f t="shared" si="33"/>
      </c>
      <c r="AN94" s="26">
        <f t="shared" si="34"/>
      </c>
      <c r="AO94" s="27">
        <f t="shared" si="35"/>
      </c>
      <c r="AP94" s="31">
        <f t="shared" si="36"/>
        <v>0</v>
      </c>
      <c r="AQ94" s="3">
        <f t="shared" si="37"/>
      </c>
      <c r="AR94" s="3">
        <f t="shared" si="38"/>
      </c>
      <c r="AS94" s="3">
        <f t="shared" si="39"/>
      </c>
      <c r="AT94" s="3">
        <f t="shared" si="40"/>
      </c>
    </row>
    <row r="95" spans="2:46" ht="12">
      <c r="B95" s="40"/>
      <c r="C95" s="37"/>
      <c r="D95" s="50"/>
      <c r="E95" s="50"/>
      <c r="F95" s="50"/>
      <c r="G95" s="45"/>
      <c r="H95" s="46"/>
      <c r="I95" s="48"/>
      <c r="J95" s="57"/>
      <c r="K95" s="59"/>
      <c r="L95" s="55">
        <f t="shared" si="22"/>
        <v>0</v>
      </c>
      <c r="M95" s="55">
        <f t="shared" si="41"/>
        <v>0</v>
      </c>
      <c r="AC95" s="3">
        <f t="shared" si="23"/>
      </c>
      <c r="AD95" s="3">
        <f t="shared" si="24"/>
      </c>
      <c r="AE95" s="3">
        <f t="shared" si="25"/>
      </c>
      <c r="AF95" s="3">
        <f t="shared" si="26"/>
      </c>
      <c r="AG95" s="3">
        <f t="shared" si="27"/>
      </c>
      <c r="AH95" s="3">
        <f t="shared" si="28"/>
      </c>
      <c r="AI95" s="3">
        <f t="shared" si="29"/>
      </c>
      <c r="AJ95" s="3">
        <f t="shared" si="30"/>
      </c>
      <c r="AK95" s="3">
        <f t="shared" si="31"/>
      </c>
      <c r="AL95" s="3">
        <f t="shared" si="32"/>
      </c>
      <c r="AM95" s="3">
        <f t="shared" si="33"/>
      </c>
      <c r="AN95" s="26">
        <f t="shared" si="34"/>
      </c>
      <c r="AO95" s="27">
        <f t="shared" si="35"/>
      </c>
      <c r="AP95" s="31">
        <f t="shared" si="36"/>
        <v>0</v>
      </c>
      <c r="AQ95" s="3">
        <f t="shared" si="37"/>
      </c>
      <c r="AR95" s="3">
        <f t="shared" si="38"/>
      </c>
      <c r="AS95" s="3">
        <f t="shared" si="39"/>
      </c>
      <c r="AT95" s="3">
        <f t="shared" si="40"/>
      </c>
    </row>
    <row r="96" spans="2:46" ht="12">
      <c r="B96" s="40"/>
      <c r="C96" s="37"/>
      <c r="D96" s="50"/>
      <c r="E96" s="50"/>
      <c r="F96" s="50"/>
      <c r="G96" s="45"/>
      <c r="H96" s="46"/>
      <c r="I96" s="48"/>
      <c r="J96" s="57"/>
      <c r="K96" s="59"/>
      <c r="L96" s="55">
        <f t="shared" si="22"/>
        <v>0</v>
      </c>
      <c r="M96" s="55">
        <f t="shared" si="41"/>
        <v>0</v>
      </c>
      <c r="AC96" s="3">
        <f t="shared" si="23"/>
      </c>
      <c r="AD96" s="3">
        <f t="shared" si="24"/>
      </c>
      <c r="AE96" s="3">
        <f t="shared" si="25"/>
      </c>
      <c r="AF96" s="3">
        <f t="shared" si="26"/>
      </c>
      <c r="AG96" s="3">
        <f t="shared" si="27"/>
      </c>
      <c r="AH96" s="3">
        <f t="shared" si="28"/>
      </c>
      <c r="AI96" s="3">
        <f t="shared" si="29"/>
      </c>
      <c r="AJ96" s="3">
        <f t="shared" si="30"/>
      </c>
      <c r="AK96" s="3">
        <f t="shared" si="31"/>
      </c>
      <c r="AL96" s="3">
        <f t="shared" si="32"/>
      </c>
      <c r="AM96" s="3">
        <f t="shared" si="33"/>
      </c>
      <c r="AN96" s="26">
        <f t="shared" si="34"/>
      </c>
      <c r="AO96" s="27">
        <f t="shared" si="35"/>
      </c>
      <c r="AP96" s="31">
        <f t="shared" si="36"/>
        <v>0</v>
      </c>
      <c r="AQ96" s="3">
        <f t="shared" si="37"/>
      </c>
      <c r="AR96" s="3">
        <f t="shared" si="38"/>
      </c>
      <c r="AS96" s="3">
        <f t="shared" si="39"/>
      </c>
      <c r="AT96" s="3">
        <f t="shared" si="40"/>
      </c>
    </row>
    <row r="97" spans="2:46" ht="12">
      <c r="B97" s="40"/>
      <c r="C97" s="37"/>
      <c r="D97" s="37"/>
      <c r="E97" s="37"/>
      <c r="F97" s="37"/>
      <c r="G97" s="45"/>
      <c r="H97" s="46"/>
      <c r="I97" s="48"/>
      <c r="J97" s="57"/>
      <c r="K97" s="59"/>
      <c r="L97" s="55">
        <f t="shared" si="22"/>
        <v>0</v>
      </c>
      <c r="M97" s="55">
        <f t="shared" si="41"/>
        <v>0</v>
      </c>
      <c r="AC97" s="3">
        <f t="shared" si="23"/>
      </c>
      <c r="AD97" s="3">
        <f t="shared" si="24"/>
      </c>
      <c r="AE97" s="3">
        <f t="shared" si="25"/>
      </c>
      <c r="AF97" s="3">
        <f t="shared" si="26"/>
      </c>
      <c r="AG97" s="3">
        <f t="shared" si="27"/>
      </c>
      <c r="AH97" s="3">
        <f t="shared" si="28"/>
      </c>
      <c r="AI97" s="3">
        <f t="shared" si="29"/>
      </c>
      <c r="AJ97" s="3">
        <f t="shared" si="30"/>
      </c>
      <c r="AK97" s="3">
        <f t="shared" si="31"/>
      </c>
      <c r="AL97" s="3">
        <f t="shared" si="32"/>
      </c>
      <c r="AM97" s="3">
        <f t="shared" si="33"/>
      </c>
      <c r="AN97" s="26">
        <f t="shared" si="34"/>
      </c>
      <c r="AO97" s="27">
        <f t="shared" si="35"/>
      </c>
      <c r="AP97" s="31">
        <f t="shared" si="36"/>
        <v>0</v>
      </c>
      <c r="AQ97" s="3">
        <f t="shared" si="37"/>
      </c>
      <c r="AR97" s="3">
        <f t="shared" si="38"/>
      </c>
      <c r="AS97" s="3">
        <f t="shared" si="39"/>
      </c>
      <c r="AT97" s="3">
        <f t="shared" si="40"/>
      </c>
    </row>
    <row r="98" spans="2:46" ht="12">
      <c r="B98" s="40"/>
      <c r="C98" s="37"/>
      <c r="D98" s="50"/>
      <c r="E98" s="50"/>
      <c r="F98" s="50"/>
      <c r="G98" s="45"/>
      <c r="H98" s="46"/>
      <c r="I98" s="47"/>
      <c r="J98" s="57"/>
      <c r="K98" s="59"/>
      <c r="L98" s="55">
        <f t="shared" si="22"/>
        <v>0</v>
      </c>
      <c r="M98" s="55">
        <f t="shared" si="41"/>
        <v>0</v>
      </c>
      <c r="AC98" s="3">
        <f t="shared" si="23"/>
      </c>
      <c r="AD98" s="3">
        <f t="shared" si="24"/>
      </c>
      <c r="AE98" s="3">
        <f t="shared" si="25"/>
      </c>
      <c r="AF98" s="3">
        <f t="shared" si="26"/>
      </c>
      <c r="AG98" s="3">
        <f t="shared" si="27"/>
      </c>
      <c r="AH98" s="3">
        <f t="shared" si="28"/>
      </c>
      <c r="AI98" s="3">
        <f t="shared" si="29"/>
      </c>
      <c r="AJ98" s="3">
        <f t="shared" si="30"/>
      </c>
      <c r="AK98" s="3">
        <f t="shared" si="31"/>
      </c>
      <c r="AL98" s="3">
        <f t="shared" si="32"/>
      </c>
      <c r="AM98" s="3">
        <f t="shared" si="33"/>
      </c>
      <c r="AN98" s="26">
        <f t="shared" si="34"/>
      </c>
      <c r="AO98" s="27">
        <f t="shared" si="35"/>
      </c>
      <c r="AP98" s="31">
        <f t="shared" si="36"/>
        <v>0</v>
      </c>
      <c r="AQ98" s="3">
        <f t="shared" si="37"/>
      </c>
      <c r="AR98" s="3">
        <f t="shared" si="38"/>
      </c>
      <c r="AS98" s="3">
        <f t="shared" si="39"/>
      </c>
      <c r="AT98" s="3">
        <f t="shared" si="40"/>
      </c>
    </row>
    <row r="99" spans="2:46" ht="12">
      <c r="B99" s="40"/>
      <c r="C99" s="37"/>
      <c r="D99" s="37"/>
      <c r="E99" s="37"/>
      <c r="F99" s="37"/>
      <c r="G99" s="45"/>
      <c r="H99" s="46"/>
      <c r="I99" s="47"/>
      <c r="J99" s="57"/>
      <c r="K99" s="59"/>
      <c r="L99" s="55">
        <f t="shared" si="22"/>
        <v>0</v>
      </c>
      <c r="M99" s="55">
        <f t="shared" si="41"/>
        <v>0</v>
      </c>
      <c r="AC99" s="3">
        <f t="shared" si="23"/>
      </c>
      <c r="AD99" s="3">
        <f t="shared" si="24"/>
      </c>
      <c r="AE99" s="3">
        <f t="shared" si="25"/>
      </c>
      <c r="AF99" s="3">
        <f t="shared" si="26"/>
      </c>
      <c r="AG99" s="3">
        <f t="shared" si="27"/>
      </c>
      <c r="AH99" s="3">
        <f t="shared" si="28"/>
      </c>
      <c r="AI99" s="3">
        <f t="shared" si="29"/>
      </c>
      <c r="AJ99" s="3">
        <f t="shared" si="30"/>
      </c>
      <c r="AK99" s="3">
        <f t="shared" si="31"/>
      </c>
      <c r="AL99" s="3">
        <f t="shared" si="32"/>
      </c>
      <c r="AM99" s="3">
        <f t="shared" si="33"/>
      </c>
      <c r="AN99" s="26">
        <f t="shared" si="34"/>
      </c>
      <c r="AO99" s="27">
        <f t="shared" si="35"/>
      </c>
      <c r="AP99" s="31">
        <f t="shared" si="36"/>
        <v>0</v>
      </c>
      <c r="AQ99" s="3">
        <f t="shared" si="37"/>
      </c>
      <c r="AR99" s="3">
        <f t="shared" si="38"/>
      </c>
      <c r="AS99" s="3">
        <f t="shared" si="39"/>
      </c>
      <c r="AT99" s="3">
        <f t="shared" si="40"/>
      </c>
    </row>
    <row r="100" spans="2:46" ht="12">
      <c r="B100" s="40"/>
      <c r="C100" s="37"/>
      <c r="D100" s="37"/>
      <c r="E100" s="37"/>
      <c r="F100" s="37"/>
      <c r="G100" s="45"/>
      <c r="H100" s="46"/>
      <c r="I100" s="47"/>
      <c r="J100" s="57"/>
      <c r="K100" s="59"/>
      <c r="L100" s="55">
        <f t="shared" si="22"/>
        <v>0</v>
      </c>
      <c r="M100" s="55">
        <f t="shared" si="41"/>
        <v>0</v>
      </c>
      <c r="AC100" s="3">
        <f t="shared" si="23"/>
      </c>
      <c r="AD100" s="3">
        <f t="shared" si="24"/>
      </c>
      <c r="AE100" s="3">
        <f t="shared" si="25"/>
      </c>
      <c r="AF100" s="3">
        <f t="shared" si="26"/>
      </c>
      <c r="AG100" s="3">
        <f t="shared" si="27"/>
      </c>
      <c r="AH100" s="3">
        <f t="shared" si="28"/>
      </c>
      <c r="AI100" s="3">
        <f t="shared" si="29"/>
      </c>
      <c r="AJ100" s="3">
        <f t="shared" si="30"/>
      </c>
      <c r="AK100" s="3">
        <f t="shared" si="31"/>
      </c>
      <c r="AL100" s="3">
        <f t="shared" si="32"/>
      </c>
      <c r="AM100" s="3">
        <f t="shared" si="33"/>
      </c>
      <c r="AN100" s="26">
        <f t="shared" si="34"/>
      </c>
      <c r="AO100" s="27">
        <f t="shared" si="35"/>
      </c>
      <c r="AP100" s="31">
        <f t="shared" si="36"/>
        <v>0</v>
      </c>
      <c r="AQ100" s="3">
        <f t="shared" si="37"/>
      </c>
      <c r="AR100" s="3">
        <f t="shared" si="38"/>
      </c>
      <c r="AS100" s="3">
        <f t="shared" si="39"/>
      </c>
      <c r="AT100" s="3">
        <f t="shared" si="40"/>
      </c>
    </row>
    <row r="101" spans="2:46" ht="12">
      <c r="B101" s="40"/>
      <c r="C101" s="37"/>
      <c r="D101" s="50"/>
      <c r="E101" s="50"/>
      <c r="F101" s="50"/>
      <c r="G101" s="45"/>
      <c r="H101" s="46"/>
      <c r="I101" s="48"/>
      <c r="J101" s="57"/>
      <c r="K101" s="59"/>
      <c r="L101" s="55">
        <f t="shared" si="22"/>
        <v>0</v>
      </c>
      <c r="M101" s="55">
        <f t="shared" si="41"/>
        <v>0</v>
      </c>
      <c r="AC101" s="3">
        <f t="shared" si="23"/>
      </c>
      <c r="AD101" s="3">
        <f t="shared" si="24"/>
      </c>
      <c r="AE101" s="3">
        <f t="shared" si="25"/>
      </c>
      <c r="AF101" s="3">
        <f t="shared" si="26"/>
      </c>
      <c r="AG101" s="3">
        <f t="shared" si="27"/>
      </c>
      <c r="AH101" s="3">
        <f t="shared" si="28"/>
      </c>
      <c r="AI101" s="3">
        <f t="shared" si="29"/>
      </c>
      <c r="AJ101" s="3">
        <f t="shared" si="30"/>
      </c>
      <c r="AK101" s="3">
        <f t="shared" si="31"/>
      </c>
      <c r="AL101" s="3">
        <f t="shared" si="32"/>
      </c>
      <c r="AM101" s="3">
        <f t="shared" si="33"/>
      </c>
      <c r="AN101" s="26">
        <f t="shared" si="34"/>
      </c>
      <c r="AO101" s="27">
        <f t="shared" si="35"/>
      </c>
      <c r="AP101" s="31">
        <f t="shared" si="36"/>
        <v>0</v>
      </c>
      <c r="AQ101" s="3">
        <f t="shared" si="37"/>
      </c>
      <c r="AR101" s="3">
        <f t="shared" si="38"/>
      </c>
      <c r="AS101" s="3">
        <f t="shared" si="39"/>
      </c>
      <c r="AT101" s="3">
        <f t="shared" si="40"/>
      </c>
    </row>
    <row r="102" spans="2:46" ht="12">
      <c r="B102" s="40"/>
      <c r="C102" s="37"/>
      <c r="D102" s="37"/>
      <c r="E102" s="37"/>
      <c r="F102" s="37"/>
      <c r="G102" s="45"/>
      <c r="H102" s="46"/>
      <c r="I102" s="48"/>
      <c r="J102" s="57"/>
      <c r="K102" s="59"/>
      <c r="L102" s="55">
        <f t="shared" si="22"/>
        <v>0</v>
      </c>
      <c r="M102" s="55">
        <f t="shared" si="41"/>
        <v>0</v>
      </c>
      <c r="AC102" s="3">
        <f t="shared" si="23"/>
      </c>
      <c r="AD102" s="3">
        <f t="shared" si="24"/>
      </c>
      <c r="AE102" s="3">
        <f t="shared" si="25"/>
      </c>
      <c r="AF102" s="3">
        <f t="shared" si="26"/>
      </c>
      <c r="AG102" s="3">
        <f t="shared" si="27"/>
      </c>
      <c r="AH102" s="3">
        <f t="shared" si="28"/>
      </c>
      <c r="AI102" s="3">
        <f t="shared" si="29"/>
      </c>
      <c r="AJ102" s="3">
        <f t="shared" si="30"/>
      </c>
      <c r="AK102" s="3">
        <f t="shared" si="31"/>
      </c>
      <c r="AL102" s="3">
        <f t="shared" si="32"/>
      </c>
      <c r="AM102" s="3">
        <f t="shared" si="33"/>
      </c>
      <c r="AN102" s="26">
        <f t="shared" si="34"/>
      </c>
      <c r="AO102" s="27">
        <f t="shared" si="35"/>
      </c>
      <c r="AP102" s="31">
        <f t="shared" si="36"/>
        <v>0</v>
      </c>
      <c r="AQ102" s="3">
        <f t="shared" si="37"/>
      </c>
      <c r="AR102" s="3">
        <f t="shared" si="38"/>
      </c>
      <c r="AS102" s="3">
        <f t="shared" si="39"/>
      </c>
      <c r="AT102" s="3">
        <f t="shared" si="40"/>
      </c>
    </row>
    <row r="103" spans="2:46" ht="12">
      <c r="B103" s="40"/>
      <c r="C103" s="37"/>
      <c r="D103" s="37"/>
      <c r="E103" s="37"/>
      <c r="F103" s="37"/>
      <c r="G103" s="45"/>
      <c r="H103" s="46"/>
      <c r="I103" s="48"/>
      <c r="J103" s="57"/>
      <c r="K103" s="59"/>
      <c r="L103" s="55">
        <f t="shared" si="22"/>
        <v>0</v>
      </c>
      <c r="M103" s="55">
        <f t="shared" si="41"/>
        <v>0</v>
      </c>
      <c r="AC103" s="3">
        <f t="shared" si="23"/>
      </c>
      <c r="AD103" s="3">
        <f t="shared" si="24"/>
      </c>
      <c r="AE103" s="3">
        <f t="shared" si="25"/>
      </c>
      <c r="AF103" s="3">
        <f t="shared" si="26"/>
      </c>
      <c r="AG103" s="3">
        <f t="shared" si="27"/>
      </c>
      <c r="AH103" s="3">
        <f t="shared" si="28"/>
      </c>
      <c r="AI103" s="3">
        <f t="shared" si="29"/>
      </c>
      <c r="AJ103" s="3">
        <f t="shared" si="30"/>
      </c>
      <c r="AK103" s="3">
        <f t="shared" si="31"/>
      </c>
      <c r="AL103" s="3">
        <f t="shared" si="32"/>
      </c>
      <c r="AM103" s="3">
        <f t="shared" si="33"/>
      </c>
      <c r="AN103" s="26">
        <f t="shared" si="34"/>
      </c>
      <c r="AO103" s="27">
        <f t="shared" si="35"/>
      </c>
      <c r="AP103" s="31">
        <f t="shared" si="36"/>
        <v>0</v>
      </c>
      <c r="AQ103" s="3">
        <f t="shared" si="37"/>
      </c>
      <c r="AR103" s="3">
        <f t="shared" si="38"/>
      </c>
      <c r="AS103" s="3">
        <f t="shared" si="39"/>
      </c>
      <c r="AT103" s="3">
        <f t="shared" si="40"/>
      </c>
    </row>
    <row r="104" spans="2:46" ht="12">
      <c r="B104" s="40"/>
      <c r="C104" s="37"/>
      <c r="D104" s="37"/>
      <c r="E104" s="37"/>
      <c r="F104" s="37"/>
      <c r="G104" s="45"/>
      <c r="H104" s="46"/>
      <c r="I104" s="47"/>
      <c r="J104" s="57"/>
      <c r="K104" s="59"/>
      <c r="L104" s="55">
        <f t="shared" si="22"/>
        <v>0</v>
      </c>
      <c r="M104" s="55">
        <f t="shared" si="41"/>
        <v>0</v>
      </c>
      <c r="AC104" s="3">
        <f t="shared" si="23"/>
      </c>
      <c r="AD104" s="3">
        <f t="shared" si="24"/>
      </c>
      <c r="AE104" s="3">
        <f t="shared" si="25"/>
      </c>
      <c r="AF104" s="3">
        <f t="shared" si="26"/>
      </c>
      <c r="AG104" s="3">
        <f t="shared" si="27"/>
      </c>
      <c r="AH104" s="3">
        <f t="shared" si="28"/>
      </c>
      <c r="AI104" s="3">
        <f t="shared" si="29"/>
      </c>
      <c r="AJ104" s="3">
        <f t="shared" si="30"/>
      </c>
      <c r="AK104" s="3">
        <f t="shared" si="31"/>
      </c>
      <c r="AL104" s="3">
        <f t="shared" si="32"/>
      </c>
      <c r="AM104" s="3">
        <f t="shared" si="33"/>
      </c>
      <c r="AN104" s="26">
        <f t="shared" si="34"/>
      </c>
      <c r="AO104" s="27">
        <f t="shared" si="35"/>
      </c>
      <c r="AP104" s="31">
        <f t="shared" si="36"/>
        <v>0</v>
      </c>
      <c r="AQ104" s="3">
        <f t="shared" si="37"/>
      </c>
      <c r="AR104" s="3">
        <f t="shared" si="38"/>
      </c>
      <c r="AS104" s="3">
        <f t="shared" si="39"/>
      </c>
      <c r="AT104" s="3">
        <f t="shared" si="40"/>
      </c>
    </row>
    <row r="105" spans="2:46" ht="12">
      <c r="B105" s="40"/>
      <c r="C105" s="37"/>
      <c r="D105" s="37"/>
      <c r="E105" s="37"/>
      <c r="F105" s="37"/>
      <c r="G105" s="45"/>
      <c r="H105" s="46"/>
      <c r="I105" s="47"/>
      <c r="J105" s="57"/>
      <c r="K105" s="59"/>
      <c r="L105" s="55">
        <f t="shared" si="22"/>
        <v>0</v>
      </c>
      <c r="M105" s="55">
        <f t="shared" si="41"/>
        <v>0</v>
      </c>
      <c r="AC105" s="3">
        <f t="shared" si="23"/>
      </c>
      <c r="AD105" s="3">
        <f t="shared" si="24"/>
      </c>
      <c r="AE105" s="3">
        <f t="shared" si="25"/>
      </c>
      <c r="AF105" s="3">
        <f t="shared" si="26"/>
      </c>
      <c r="AG105" s="3">
        <f t="shared" si="27"/>
      </c>
      <c r="AH105" s="3">
        <f t="shared" si="28"/>
      </c>
      <c r="AI105" s="3">
        <f t="shared" si="29"/>
      </c>
      <c r="AJ105" s="3">
        <f t="shared" si="30"/>
      </c>
      <c r="AK105" s="3">
        <f t="shared" si="31"/>
      </c>
      <c r="AL105" s="3">
        <f t="shared" si="32"/>
      </c>
      <c r="AM105" s="3">
        <f t="shared" si="33"/>
      </c>
      <c r="AN105" s="26">
        <f t="shared" si="34"/>
      </c>
      <c r="AO105" s="27">
        <f t="shared" si="35"/>
      </c>
      <c r="AP105" s="31">
        <f t="shared" si="36"/>
        <v>0</v>
      </c>
      <c r="AQ105" s="3">
        <f t="shared" si="37"/>
      </c>
      <c r="AR105" s="3">
        <f t="shared" si="38"/>
      </c>
      <c r="AS105" s="3">
        <f t="shared" si="39"/>
      </c>
      <c r="AT105" s="3">
        <f t="shared" si="40"/>
      </c>
    </row>
    <row r="106" spans="2:46" ht="12">
      <c r="B106" s="40"/>
      <c r="C106" s="37"/>
      <c r="D106" s="37"/>
      <c r="E106" s="37"/>
      <c r="F106" s="37"/>
      <c r="G106" s="45"/>
      <c r="H106" s="46"/>
      <c r="I106" s="47"/>
      <c r="J106" s="57"/>
      <c r="K106" s="59"/>
      <c r="L106" s="55">
        <f t="shared" si="22"/>
        <v>0</v>
      </c>
      <c r="M106" s="55">
        <f t="shared" si="41"/>
        <v>0</v>
      </c>
      <c r="AC106" s="3">
        <f t="shared" si="23"/>
      </c>
      <c r="AD106" s="3">
        <f t="shared" si="24"/>
      </c>
      <c r="AE106" s="3">
        <f t="shared" si="25"/>
      </c>
      <c r="AF106" s="3">
        <f t="shared" si="26"/>
      </c>
      <c r="AG106" s="3">
        <f t="shared" si="27"/>
      </c>
      <c r="AH106" s="3">
        <f t="shared" si="28"/>
      </c>
      <c r="AI106" s="3">
        <f t="shared" si="29"/>
      </c>
      <c r="AJ106" s="3">
        <f t="shared" si="30"/>
      </c>
      <c r="AK106" s="3">
        <f t="shared" si="31"/>
      </c>
      <c r="AL106" s="3">
        <f t="shared" si="32"/>
      </c>
      <c r="AM106" s="3">
        <f t="shared" si="33"/>
      </c>
      <c r="AN106" s="26">
        <f t="shared" si="34"/>
      </c>
      <c r="AO106" s="27">
        <f t="shared" si="35"/>
      </c>
      <c r="AP106" s="31">
        <f t="shared" si="36"/>
        <v>0</v>
      </c>
      <c r="AQ106" s="3">
        <f t="shared" si="37"/>
      </c>
      <c r="AR106" s="3">
        <f t="shared" si="38"/>
      </c>
      <c r="AS106" s="3">
        <f t="shared" si="39"/>
      </c>
      <c r="AT106" s="3">
        <f t="shared" si="40"/>
      </c>
    </row>
    <row r="107" spans="2:46" ht="12">
      <c r="B107" s="40"/>
      <c r="C107" s="37"/>
      <c r="D107" s="37"/>
      <c r="E107" s="37"/>
      <c r="F107" s="37"/>
      <c r="G107" s="45"/>
      <c r="H107" s="46"/>
      <c r="I107" s="47"/>
      <c r="J107" s="57"/>
      <c r="K107" s="59"/>
      <c r="L107" s="55">
        <f t="shared" si="22"/>
        <v>0</v>
      </c>
      <c r="M107" s="55">
        <f t="shared" si="41"/>
        <v>0</v>
      </c>
      <c r="AC107" s="3">
        <f t="shared" si="23"/>
      </c>
      <c r="AD107" s="3">
        <f t="shared" si="24"/>
      </c>
      <c r="AE107" s="3">
        <f t="shared" si="25"/>
      </c>
      <c r="AF107" s="3">
        <f t="shared" si="26"/>
      </c>
      <c r="AG107" s="3">
        <f t="shared" si="27"/>
      </c>
      <c r="AH107" s="3">
        <f t="shared" si="28"/>
      </c>
      <c r="AI107" s="3">
        <f t="shared" si="29"/>
      </c>
      <c r="AJ107" s="3">
        <f t="shared" si="30"/>
      </c>
      <c r="AK107" s="3">
        <f t="shared" si="31"/>
      </c>
      <c r="AL107" s="3">
        <f t="shared" si="32"/>
      </c>
      <c r="AM107" s="3">
        <f t="shared" si="33"/>
      </c>
      <c r="AN107" s="26">
        <f t="shared" si="34"/>
      </c>
      <c r="AO107" s="27">
        <f t="shared" si="35"/>
      </c>
      <c r="AP107" s="31">
        <f t="shared" si="36"/>
        <v>0</v>
      </c>
      <c r="AQ107" s="3">
        <f t="shared" si="37"/>
      </c>
      <c r="AR107" s="3">
        <f t="shared" si="38"/>
      </c>
      <c r="AS107" s="3">
        <f t="shared" si="39"/>
      </c>
      <c r="AT107" s="3">
        <f t="shared" si="40"/>
      </c>
    </row>
    <row r="108" spans="2:46" ht="12">
      <c r="B108" s="40"/>
      <c r="C108" s="37"/>
      <c r="D108" s="37"/>
      <c r="E108" s="37"/>
      <c r="F108" s="37"/>
      <c r="G108" s="45"/>
      <c r="H108" s="46"/>
      <c r="I108" s="47"/>
      <c r="J108" s="57"/>
      <c r="K108" s="59"/>
      <c r="L108" s="55">
        <f t="shared" si="22"/>
        <v>0</v>
      </c>
      <c r="M108" s="55">
        <f t="shared" si="41"/>
        <v>0</v>
      </c>
      <c r="AC108" s="3">
        <f t="shared" si="23"/>
      </c>
      <c r="AD108" s="3">
        <f t="shared" si="24"/>
      </c>
      <c r="AE108" s="3">
        <f t="shared" si="25"/>
      </c>
      <c r="AF108" s="3">
        <f t="shared" si="26"/>
      </c>
      <c r="AG108" s="3">
        <f t="shared" si="27"/>
      </c>
      <c r="AH108" s="3">
        <f t="shared" si="28"/>
      </c>
      <c r="AI108" s="3">
        <f t="shared" si="29"/>
      </c>
      <c r="AJ108" s="3">
        <f t="shared" si="30"/>
      </c>
      <c r="AK108" s="3">
        <f t="shared" si="31"/>
      </c>
      <c r="AL108" s="3">
        <f t="shared" si="32"/>
      </c>
      <c r="AM108" s="3">
        <f t="shared" si="33"/>
      </c>
      <c r="AN108" s="26">
        <f t="shared" si="34"/>
      </c>
      <c r="AO108" s="27">
        <f t="shared" si="35"/>
      </c>
      <c r="AP108" s="31">
        <f t="shared" si="36"/>
        <v>0</v>
      </c>
      <c r="AQ108" s="3">
        <f t="shared" si="37"/>
      </c>
      <c r="AR108" s="3">
        <f t="shared" si="38"/>
      </c>
      <c r="AS108" s="3">
        <f t="shared" si="39"/>
      </c>
      <c r="AT108" s="3">
        <f t="shared" si="40"/>
      </c>
    </row>
    <row r="109" spans="2:46" ht="12">
      <c r="B109" s="40"/>
      <c r="C109" s="37"/>
      <c r="D109" s="37"/>
      <c r="E109" s="37"/>
      <c r="F109" s="37"/>
      <c r="G109" s="45"/>
      <c r="H109" s="46"/>
      <c r="I109" s="47"/>
      <c r="J109" s="57"/>
      <c r="K109" s="59"/>
      <c r="L109" s="55">
        <f t="shared" si="22"/>
        <v>0</v>
      </c>
      <c r="M109" s="55">
        <f t="shared" si="41"/>
        <v>0</v>
      </c>
      <c r="AC109" s="3">
        <f t="shared" si="23"/>
      </c>
      <c r="AD109" s="3">
        <f t="shared" si="24"/>
      </c>
      <c r="AE109" s="3">
        <f t="shared" si="25"/>
      </c>
      <c r="AF109" s="3">
        <f t="shared" si="26"/>
      </c>
      <c r="AG109" s="3">
        <f t="shared" si="27"/>
      </c>
      <c r="AH109" s="3">
        <f t="shared" si="28"/>
      </c>
      <c r="AI109" s="3">
        <f t="shared" si="29"/>
      </c>
      <c r="AJ109" s="3">
        <f t="shared" si="30"/>
      </c>
      <c r="AK109" s="3">
        <f t="shared" si="31"/>
      </c>
      <c r="AL109" s="3">
        <f t="shared" si="32"/>
      </c>
      <c r="AM109" s="3">
        <f t="shared" si="33"/>
      </c>
      <c r="AN109" s="26">
        <f t="shared" si="34"/>
      </c>
      <c r="AO109" s="27">
        <f t="shared" si="35"/>
      </c>
      <c r="AP109" s="31">
        <f t="shared" si="36"/>
        <v>0</v>
      </c>
      <c r="AQ109" s="3">
        <f t="shared" si="37"/>
      </c>
      <c r="AR109" s="3">
        <f t="shared" si="38"/>
      </c>
      <c r="AS109" s="3">
        <f t="shared" si="39"/>
      </c>
      <c r="AT109" s="3">
        <f t="shared" si="40"/>
      </c>
    </row>
    <row r="110" spans="2:46" ht="12">
      <c r="B110" s="40"/>
      <c r="C110" s="37"/>
      <c r="D110" s="37"/>
      <c r="E110" s="37"/>
      <c r="F110" s="37"/>
      <c r="G110" s="45"/>
      <c r="H110" s="46"/>
      <c r="I110" s="48"/>
      <c r="J110" s="57"/>
      <c r="K110" s="59"/>
      <c r="L110" s="55">
        <f t="shared" si="22"/>
        <v>0</v>
      </c>
      <c r="M110" s="55">
        <f t="shared" si="41"/>
        <v>0</v>
      </c>
      <c r="AC110" s="3">
        <f t="shared" si="23"/>
      </c>
      <c r="AD110" s="3">
        <f t="shared" si="24"/>
      </c>
      <c r="AE110" s="3">
        <f t="shared" si="25"/>
      </c>
      <c r="AF110" s="3">
        <f t="shared" si="26"/>
      </c>
      <c r="AG110" s="3">
        <f t="shared" si="27"/>
      </c>
      <c r="AH110" s="3">
        <f t="shared" si="28"/>
      </c>
      <c r="AI110" s="3">
        <f t="shared" si="29"/>
      </c>
      <c r="AJ110" s="3">
        <f t="shared" si="30"/>
      </c>
      <c r="AK110" s="3">
        <f t="shared" si="31"/>
      </c>
      <c r="AL110" s="3">
        <f t="shared" si="32"/>
      </c>
      <c r="AM110" s="3">
        <f t="shared" si="33"/>
      </c>
      <c r="AN110" s="26">
        <f t="shared" si="34"/>
      </c>
      <c r="AO110" s="27">
        <f t="shared" si="35"/>
      </c>
      <c r="AP110" s="31">
        <f t="shared" si="36"/>
        <v>0</v>
      </c>
      <c r="AQ110" s="3">
        <f t="shared" si="37"/>
      </c>
      <c r="AR110" s="3">
        <f t="shared" si="38"/>
      </c>
      <c r="AS110" s="3">
        <f t="shared" si="39"/>
      </c>
      <c r="AT110" s="3">
        <f t="shared" si="40"/>
      </c>
    </row>
    <row r="111" spans="2:46" ht="12">
      <c r="B111" s="40"/>
      <c r="C111" s="37"/>
      <c r="D111" s="37"/>
      <c r="E111" s="37"/>
      <c r="F111" s="37"/>
      <c r="G111" s="45"/>
      <c r="H111" s="46"/>
      <c r="I111" s="48"/>
      <c r="J111" s="57"/>
      <c r="K111" s="59"/>
      <c r="L111" s="55">
        <f t="shared" si="22"/>
        <v>0</v>
      </c>
      <c r="M111" s="55">
        <f t="shared" si="41"/>
        <v>0</v>
      </c>
      <c r="AC111" s="3">
        <f t="shared" si="23"/>
      </c>
      <c r="AD111" s="3">
        <f t="shared" si="24"/>
      </c>
      <c r="AE111" s="3">
        <f t="shared" si="25"/>
      </c>
      <c r="AF111" s="3">
        <f t="shared" si="26"/>
      </c>
      <c r="AG111" s="3">
        <f t="shared" si="27"/>
      </c>
      <c r="AH111" s="3">
        <f t="shared" si="28"/>
      </c>
      <c r="AI111" s="3">
        <f t="shared" si="29"/>
      </c>
      <c r="AJ111" s="3">
        <f t="shared" si="30"/>
      </c>
      <c r="AK111" s="3">
        <f t="shared" si="31"/>
      </c>
      <c r="AL111" s="3">
        <f t="shared" si="32"/>
      </c>
      <c r="AM111" s="3">
        <f t="shared" si="33"/>
      </c>
      <c r="AN111" s="26">
        <f t="shared" si="34"/>
      </c>
      <c r="AO111" s="27">
        <f t="shared" si="35"/>
      </c>
      <c r="AP111" s="31">
        <f t="shared" si="36"/>
        <v>0</v>
      </c>
      <c r="AQ111" s="3">
        <f t="shared" si="37"/>
      </c>
      <c r="AR111" s="3">
        <f t="shared" si="38"/>
      </c>
      <c r="AS111" s="3">
        <f t="shared" si="39"/>
      </c>
      <c r="AT111" s="3">
        <f t="shared" si="40"/>
      </c>
    </row>
    <row r="112" spans="2:46" ht="12">
      <c r="B112" s="40"/>
      <c r="C112" s="37"/>
      <c r="D112" s="37"/>
      <c r="E112" s="37"/>
      <c r="F112" s="37"/>
      <c r="G112" s="45"/>
      <c r="H112" s="46"/>
      <c r="I112" s="48"/>
      <c r="J112" s="57"/>
      <c r="K112" s="59"/>
      <c r="L112" s="55">
        <f t="shared" si="22"/>
        <v>0</v>
      </c>
      <c r="M112" s="55">
        <f t="shared" si="41"/>
        <v>0</v>
      </c>
      <c r="AC112" s="3">
        <f t="shared" si="23"/>
      </c>
      <c r="AD112" s="3">
        <f t="shared" si="24"/>
      </c>
      <c r="AE112" s="3">
        <f t="shared" si="25"/>
      </c>
      <c r="AF112" s="3">
        <f t="shared" si="26"/>
      </c>
      <c r="AG112" s="3">
        <f t="shared" si="27"/>
      </c>
      <c r="AH112" s="3">
        <f t="shared" si="28"/>
      </c>
      <c r="AI112" s="3">
        <f t="shared" si="29"/>
      </c>
      <c r="AJ112" s="3">
        <f t="shared" si="30"/>
      </c>
      <c r="AK112" s="3">
        <f t="shared" si="31"/>
      </c>
      <c r="AL112" s="3">
        <f t="shared" si="32"/>
      </c>
      <c r="AM112" s="3">
        <f t="shared" si="33"/>
      </c>
      <c r="AN112" s="26">
        <f t="shared" si="34"/>
      </c>
      <c r="AO112" s="27">
        <f t="shared" si="35"/>
      </c>
      <c r="AP112" s="31">
        <f t="shared" si="36"/>
        <v>0</v>
      </c>
      <c r="AQ112" s="3">
        <f t="shared" si="37"/>
      </c>
      <c r="AR112" s="3">
        <f t="shared" si="38"/>
      </c>
      <c r="AS112" s="3">
        <f t="shared" si="39"/>
      </c>
      <c r="AT112" s="3">
        <f t="shared" si="40"/>
      </c>
    </row>
    <row r="113" spans="2:46" ht="12">
      <c r="B113" s="40"/>
      <c r="C113" s="37"/>
      <c r="D113" s="37"/>
      <c r="E113" s="37"/>
      <c r="F113" s="37"/>
      <c r="G113" s="45"/>
      <c r="H113" s="46"/>
      <c r="I113" s="47"/>
      <c r="J113" s="57"/>
      <c r="K113" s="59"/>
      <c r="L113" s="55">
        <f t="shared" si="22"/>
        <v>0</v>
      </c>
      <c r="M113" s="55">
        <f t="shared" si="41"/>
        <v>0</v>
      </c>
      <c r="AC113" s="3">
        <f t="shared" si="23"/>
      </c>
      <c r="AD113" s="3">
        <f t="shared" si="24"/>
      </c>
      <c r="AE113" s="3">
        <f t="shared" si="25"/>
      </c>
      <c r="AF113" s="3">
        <f t="shared" si="26"/>
      </c>
      <c r="AG113" s="3">
        <f t="shared" si="27"/>
      </c>
      <c r="AH113" s="3">
        <f t="shared" si="28"/>
      </c>
      <c r="AI113" s="3">
        <f t="shared" si="29"/>
      </c>
      <c r="AJ113" s="3">
        <f t="shared" si="30"/>
      </c>
      <c r="AK113" s="3">
        <f t="shared" si="31"/>
      </c>
      <c r="AL113" s="3">
        <f t="shared" si="32"/>
      </c>
      <c r="AM113" s="3">
        <f t="shared" si="33"/>
      </c>
      <c r="AN113" s="26">
        <f t="shared" si="34"/>
      </c>
      <c r="AO113" s="27">
        <f t="shared" si="35"/>
      </c>
      <c r="AP113" s="31">
        <f t="shared" si="36"/>
        <v>0</v>
      </c>
      <c r="AQ113" s="3">
        <f t="shared" si="37"/>
      </c>
      <c r="AR113" s="3">
        <f t="shared" si="38"/>
      </c>
      <c r="AS113" s="3">
        <f t="shared" si="39"/>
      </c>
      <c r="AT113" s="3">
        <f t="shared" si="40"/>
      </c>
    </row>
    <row r="114" spans="2:46" ht="12">
      <c r="B114" s="40"/>
      <c r="C114" s="37"/>
      <c r="D114" s="37"/>
      <c r="E114" s="37"/>
      <c r="F114" s="37"/>
      <c r="G114" s="45"/>
      <c r="H114" s="46"/>
      <c r="I114" s="48"/>
      <c r="J114" s="57"/>
      <c r="K114" s="59"/>
      <c r="L114" s="55">
        <f t="shared" si="22"/>
        <v>0</v>
      </c>
      <c r="M114" s="55">
        <f t="shared" si="41"/>
        <v>0</v>
      </c>
      <c r="AC114" s="3">
        <f t="shared" si="23"/>
      </c>
      <c r="AD114" s="3">
        <f t="shared" si="24"/>
      </c>
      <c r="AE114" s="3">
        <f t="shared" si="25"/>
      </c>
      <c r="AF114" s="3">
        <f t="shared" si="26"/>
      </c>
      <c r="AG114" s="3">
        <f t="shared" si="27"/>
      </c>
      <c r="AH114" s="3">
        <f t="shared" si="28"/>
      </c>
      <c r="AI114" s="3">
        <f t="shared" si="29"/>
      </c>
      <c r="AJ114" s="3">
        <f t="shared" si="30"/>
      </c>
      <c r="AK114" s="3">
        <f t="shared" si="31"/>
      </c>
      <c r="AL114" s="3">
        <f t="shared" si="32"/>
      </c>
      <c r="AM114" s="3">
        <f t="shared" si="33"/>
      </c>
      <c r="AN114" s="26">
        <f t="shared" si="34"/>
      </c>
      <c r="AO114" s="27">
        <f t="shared" si="35"/>
      </c>
      <c r="AP114" s="31">
        <f t="shared" si="36"/>
        <v>0</v>
      </c>
      <c r="AQ114" s="3">
        <f t="shared" si="37"/>
      </c>
      <c r="AR114" s="3">
        <f t="shared" si="38"/>
      </c>
      <c r="AS114" s="3">
        <f t="shared" si="39"/>
      </c>
      <c r="AT114" s="3">
        <f t="shared" si="40"/>
      </c>
    </row>
    <row r="115" spans="2:46" ht="12">
      <c r="B115" s="40"/>
      <c r="C115" s="37"/>
      <c r="D115" s="37"/>
      <c r="E115" s="37"/>
      <c r="F115" s="37"/>
      <c r="G115" s="45"/>
      <c r="H115" s="46"/>
      <c r="I115" s="48"/>
      <c r="J115" s="57"/>
      <c r="K115" s="59"/>
      <c r="L115" s="55">
        <f t="shared" si="22"/>
        <v>0</v>
      </c>
      <c r="M115" s="55">
        <f t="shared" si="41"/>
        <v>0</v>
      </c>
      <c r="AC115" s="3">
        <f t="shared" si="23"/>
      </c>
      <c r="AD115" s="3">
        <f t="shared" si="24"/>
      </c>
      <c r="AE115" s="3">
        <f t="shared" si="25"/>
      </c>
      <c r="AF115" s="3">
        <f t="shared" si="26"/>
      </c>
      <c r="AG115" s="3">
        <f t="shared" si="27"/>
      </c>
      <c r="AH115" s="3">
        <f t="shared" si="28"/>
      </c>
      <c r="AI115" s="3">
        <f t="shared" si="29"/>
      </c>
      <c r="AJ115" s="3">
        <f t="shared" si="30"/>
      </c>
      <c r="AK115" s="3">
        <f t="shared" si="31"/>
      </c>
      <c r="AL115" s="3">
        <f t="shared" si="32"/>
      </c>
      <c r="AM115" s="3">
        <f t="shared" si="33"/>
      </c>
      <c r="AN115" s="26">
        <f t="shared" si="34"/>
      </c>
      <c r="AO115" s="27">
        <f t="shared" si="35"/>
      </c>
      <c r="AP115" s="31">
        <f t="shared" si="36"/>
        <v>0</v>
      </c>
      <c r="AQ115" s="3">
        <f t="shared" si="37"/>
      </c>
      <c r="AR115" s="3">
        <f t="shared" si="38"/>
      </c>
      <c r="AS115" s="3">
        <f t="shared" si="39"/>
      </c>
      <c r="AT115" s="3">
        <f t="shared" si="40"/>
      </c>
    </row>
    <row r="116" spans="2:46" ht="12">
      <c r="B116" s="40"/>
      <c r="C116" s="37"/>
      <c r="D116" s="37"/>
      <c r="E116" s="37"/>
      <c r="F116" s="37"/>
      <c r="G116" s="45"/>
      <c r="H116" s="46"/>
      <c r="I116" s="48"/>
      <c r="J116" s="57"/>
      <c r="K116" s="59"/>
      <c r="L116" s="55">
        <f t="shared" si="22"/>
        <v>0</v>
      </c>
      <c r="M116" s="55">
        <f t="shared" si="41"/>
        <v>0</v>
      </c>
      <c r="AC116" s="3">
        <f t="shared" si="23"/>
      </c>
      <c r="AD116" s="3">
        <f t="shared" si="24"/>
      </c>
      <c r="AE116" s="3">
        <f t="shared" si="25"/>
      </c>
      <c r="AF116" s="3">
        <f t="shared" si="26"/>
      </c>
      <c r="AG116" s="3">
        <f t="shared" si="27"/>
      </c>
      <c r="AH116" s="3">
        <f t="shared" si="28"/>
      </c>
      <c r="AI116" s="3">
        <f t="shared" si="29"/>
      </c>
      <c r="AJ116" s="3">
        <f t="shared" si="30"/>
      </c>
      <c r="AK116" s="3">
        <f t="shared" si="31"/>
      </c>
      <c r="AL116" s="3">
        <f t="shared" si="32"/>
      </c>
      <c r="AM116" s="3">
        <f t="shared" si="33"/>
      </c>
      <c r="AN116" s="26">
        <f t="shared" si="34"/>
      </c>
      <c r="AO116" s="27">
        <f t="shared" si="35"/>
      </c>
      <c r="AP116" s="31">
        <f t="shared" si="36"/>
        <v>0</v>
      </c>
      <c r="AQ116" s="3">
        <f t="shared" si="37"/>
      </c>
      <c r="AR116" s="3">
        <f t="shared" si="38"/>
      </c>
      <c r="AS116" s="3">
        <f t="shared" si="39"/>
      </c>
      <c r="AT116" s="3">
        <f t="shared" si="40"/>
      </c>
    </row>
    <row r="117" spans="2:46" ht="12">
      <c r="B117" s="40"/>
      <c r="C117" s="37"/>
      <c r="D117" s="37"/>
      <c r="E117" s="37"/>
      <c r="F117" s="37"/>
      <c r="G117" s="45"/>
      <c r="H117" s="46"/>
      <c r="I117" s="48"/>
      <c r="J117" s="57"/>
      <c r="K117" s="59"/>
      <c r="L117" s="55">
        <f t="shared" si="22"/>
        <v>0</v>
      </c>
      <c r="M117" s="55">
        <f t="shared" si="41"/>
        <v>0</v>
      </c>
      <c r="AC117" s="3">
        <f t="shared" si="23"/>
      </c>
      <c r="AD117" s="3">
        <f t="shared" si="24"/>
      </c>
      <c r="AE117" s="3">
        <f t="shared" si="25"/>
      </c>
      <c r="AF117" s="3">
        <f t="shared" si="26"/>
      </c>
      <c r="AG117" s="3">
        <f t="shared" si="27"/>
      </c>
      <c r="AH117" s="3">
        <f t="shared" si="28"/>
      </c>
      <c r="AI117" s="3">
        <f t="shared" si="29"/>
      </c>
      <c r="AJ117" s="3">
        <f t="shared" si="30"/>
      </c>
      <c r="AK117" s="3">
        <f t="shared" si="31"/>
      </c>
      <c r="AL117" s="3">
        <f t="shared" si="32"/>
      </c>
      <c r="AM117" s="3">
        <f t="shared" si="33"/>
      </c>
      <c r="AN117" s="26">
        <f t="shared" si="34"/>
      </c>
      <c r="AO117" s="27">
        <f t="shared" si="35"/>
      </c>
      <c r="AP117" s="31">
        <f t="shared" si="36"/>
        <v>0</v>
      </c>
      <c r="AQ117" s="3">
        <f t="shared" si="37"/>
      </c>
      <c r="AR117" s="3">
        <f t="shared" si="38"/>
      </c>
      <c r="AS117" s="3">
        <f t="shared" si="39"/>
      </c>
      <c r="AT117" s="3">
        <f t="shared" si="40"/>
      </c>
    </row>
    <row r="118" spans="2:46" ht="12">
      <c r="B118" s="40"/>
      <c r="C118" s="37"/>
      <c r="D118" s="37"/>
      <c r="E118" s="37"/>
      <c r="F118" s="37"/>
      <c r="G118" s="45"/>
      <c r="H118" s="46"/>
      <c r="I118" s="48"/>
      <c r="J118" s="57"/>
      <c r="K118" s="59"/>
      <c r="L118" s="55">
        <f t="shared" si="22"/>
        <v>0</v>
      </c>
      <c r="M118" s="55">
        <f t="shared" si="41"/>
        <v>0</v>
      </c>
      <c r="AC118" s="3">
        <f t="shared" si="23"/>
      </c>
      <c r="AD118" s="3">
        <f t="shared" si="24"/>
      </c>
      <c r="AE118" s="3">
        <f t="shared" si="25"/>
      </c>
      <c r="AF118" s="3">
        <f t="shared" si="26"/>
      </c>
      <c r="AG118" s="3">
        <f t="shared" si="27"/>
      </c>
      <c r="AH118" s="3">
        <f t="shared" si="28"/>
      </c>
      <c r="AI118" s="3">
        <f t="shared" si="29"/>
      </c>
      <c r="AJ118" s="3">
        <f t="shared" si="30"/>
      </c>
      <c r="AK118" s="3">
        <f t="shared" si="31"/>
      </c>
      <c r="AL118" s="3">
        <f t="shared" si="32"/>
      </c>
      <c r="AM118" s="3">
        <f t="shared" si="33"/>
      </c>
      <c r="AN118" s="26">
        <f t="shared" si="34"/>
      </c>
      <c r="AO118" s="27">
        <f t="shared" si="35"/>
      </c>
      <c r="AP118" s="31">
        <f t="shared" si="36"/>
        <v>0</v>
      </c>
      <c r="AQ118" s="3">
        <f t="shared" si="37"/>
      </c>
      <c r="AR118" s="3">
        <f t="shared" si="38"/>
      </c>
      <c r="AS118" s="3">
        <f t="shared" si="39"/>
      </c>
      <c r="AT118" s="3">
        <f t="shared" si="40"/>
      </c>
    </row>
    <row r="119" spans="2:46" ht="12">
      <c r="B119" s="40"/>
      <c r="C119" s="37"/>
      <c r="D119" s="37"/>
      <c r="E119" s="37"/>
      <c r="F119" s="37"/>
      <c r="G119" s="45"/>
      <c r="H119" s="46"/>
      <c r="I119" s="47"/>
      <c r="J119" s="57"/>
      <c r="K119" s="59"/>
      <c r="L119" s="55">
        <f t="shared" si="22"/>
        <v>0</v>
      </c>
      <c r="M119" s="55">
        <f t="shared" si="41"/>
        <v>0</v>
      </c>
      <c r="AC119" s="3">
        <f t="shared" si="23"/>
      </c>
      <c r="AD119" s="3">
        <f t="shared" si="24"/>
      </c>
      <c r="AE119" s="3">
        <f t="shared" si="25"/>
      </c>
      <c r="AF119" s="3">
        <f t="shared" si="26"/>
      </c>
      <c r="AG119" s="3">
        <f t="shared" si="27"/>
      </c>
      <c r="AH119" s="3">
        <f t="shared" si="28"/>
      </c>
      <c r="AI119" s="3">
        <f t="shared" si="29"/>
      </c>
      <c r="AJ119" s="3">
        <f t="shared" si="30"/>
      </c>
      <c r="AK119" s="3">
        <f t="shared" si="31"/>
      </c>
      <c r="AL119" s="3">
        <f t="shared" si="32"/>
      </c>
      <c r="AM119" s="3">
        <f t="shared" si="33"/>
      </c>
      <c r="AN119" s="26">
        <f t="shared" si="34"/>
      </c>
      <c r="AO119" s="27">
        <f t="shared" si="35"/>
      </c>
      <c r="AP119" s="31">
        <f t="shared" si="36"/>
        <v>0</v>
      </c>
      <c r="AQ119" s="3">
        <f t="shared" si="37"/>
      </c>
      <c r="AR119" s="3">
        <f t="shared" si="38"/>
      </c>
      <c r="AS119" s="3">
        <f t="shared" si="39"/>
      </c>
      <c r="AT119" s="3">
        <f t="shared" si="40"/>
      </c>
    </row>
    <row r="120" spans="2:46" ht="12">
      <c r="B120" s="40"/>
      <c r="C120" s="37"/>
      <c r="D120" s="37"/>
      <c r="E120" s="37"/>
      <c r="F120" s="37"/>
      <c r="G120" s="45"/>
      <c r="H120" s="46"/>
      <c r="I120" s="47"/>
      <c r="J120" s="57"/>
      <c r="K120" s="59"/>
      <c r="L120" s="55">
        <f t="shared" si="22"/>
        <v>0</v>
      </c>
      <c r="M120" s="55">
        <f t="shared" si="41"/>
        <v>0</v>
      </c>
      <c r="AC120" s="3">
        <f t="shared" si="23"/>
      </c>
      <c r="AD120" s="3">
        <f t="shared" si="24"/>
      </c>
      <c r="AE120" s="3">
        <f t="shared" si="25"/>
      </c>
      <c r="AF120" s="3">
        <f t="shared" si="26"/>
      </c>
      <c r="AG120" s="3">
        <f t="shared" si="27"/>
      </c>
      <c r="AH120" s="3">
        <f t="shared" si="28"/>
      </c>
      <c r="AI120" s="3">
        <f t="shared" si="29"/>
      </c>
      <c r="AJ120" s="3">
        <f t="shared" si="30"/>
      </c>
      <c r="AK120" s="3">
        <f t="shared" si="31"/>
      </c>
      <c r="AL120" s="3">
        <f t="shared" si="32"/>
      </c>
      <c r="AM120" s="3">
        <f t="shared" si="33"/>
      </c>
      <c r="AN120" s="26">
        <f t="shared" si="34"/>
      </c>
      <c r="AO120" s="27">
        <f t="shared" si="35"/>
      </c>
      <c r="AP120" s="31">
        <f t="shared" si="36"/>
        <v>0</v>
      </c>
      <c r="AQ120" s="3">
        <f t="shared" si="37"/>
      </c>
      <c r="AR120" s="3">
        <f t="shared" si="38"/>
      </c>
      <c r="AS120" s="3">
        <f t="shared" si="39"/>
      </c>
      <c r="AT120" s="3">
        <f t="shared" si="40"/>
      </c>
    </row>
    <row r="121" spans="2:46" ht="12">
      <c r="B121" s="40"/>
      <c r="C121" s="37"/>
      <c r="D121" s="37"/>
      <c r="E121" s="37"/>
      <c r="F121" s="37"/>
      <c r="G121" s="45"/>
      <c r="H121" s="46"/>
      <c r="I121" s="47"/>
      <c r="J121" s="57"/>
      <c r="K121" s="59"/>
      <c r="L121" s="55">
        <f t="shared" si="22"/>
        <v>0</v>
      </c>
      <c r="M121" s="55">
        <f t="shared" si="41"/>
        <v>0</v>
      </c>
      <c r="AC121" s="3">
        <f t="shared" si="23"/>
      </c>
      <c r="AD121" s="3">
        <f t="shared" si="24"/>
      </c>
      <c r="AE121" s="3">
        <f t="shared" si="25"/>
      </c>
      <c r="AF121" s="3">
        <f t="shared" si="26"/>
      </c>
      <c r="AG121" s="3">
        <f t="shared" si="27"/>
      </c>
      <c r="AH121" s="3">
        <f t="shared" si="28"/>
      </c>
      <c r="AI121" s="3">
        <f t="shared" si="29"/>
      </c>
      <c r="AJ121" s="3">
        <f t="shared" si="30"/>
      </c>
      <c r="AK121" s="3">
        <f t="shared" si="31"/>
      </c>
      <c r="AL121" s="3">
        <f t="shared" si="32"/>
      </c>
      <c r="AM121" s="3">
        <f t="shared" si="33"/>
      </c>
      <c r="AN121" s="26">
        <f t="shared" si="34"/>
      </c>
      <c r="AO121" s="27">
        <f t="shared" si="35"/>
      </c>
      <c r="AP121" s="31">
        <f t="shared" si="36"/>
        <v>0</v>
      </c>
      <c r="AQ121" s="3">
        <f t="shared" si="37"/>
      </c>
      <c r="AR121" s="3">
        <f t="shared" si="38"/>
      </c>
      <c r="AS121" s="3">
        <f t="shared" si="39"/>
      </c>
      <c r="AT121" s="3">
        <f t="shared" si="40"/>
      </c>
    </row>
    <row r="122" spans="2:46" ht="12">
      <c r="B122" s="40"/>
      <c r="C122" s="37"/>
      <c r="D122" s="37"/>
      <c r="E122" s="37"/>
      <c r="F122" s="37"/>
      <c r="G122" s="45"/>
      <c r="H122" s="46"/>
      <c r="I122" s="47"/>
      <c r="J122" s="57"/>
      <c r="K122" s="59"/>
      <c r="L122" s="55">
        <f t="shared" si="22"/>
        <v>0</v>
      </c>
      <c r="M122" s="55">
        <f t="shared" si="41"/>
        <v>0</v>
      </c>
      <c r="AC122" s="3">
        <f t="shared" si="23"/>
      </c>
      <c r="AD122" s="3">
        <f t="shared" si="24"/>
      </c>
      <c r="AE122" s="3">
        <f t="shared" si="25"/>
      </c>
      <c r="AF122" s="3">
        <f t="shared" si="26"/>
      </c>
      <c r="AG122" s="3">
        <f t="shared" si="27"/>
      </c>
      <c r="AH122" s="3">
        <f t="shared" si="28"/>
      </c>
      <c r="AI122" s="3">
        <f t="shared" si="29"/>
      </c>
      <c r="AJ122" s="3">
        <f t="shared" si="30"/>
      </c>
      <c r="AK122" s="3">
        <f t="shared" si="31"/>
      </c>
      <c r="AL122" s="3">
        <f t="shared" si="32"/>
      </c>
      <c r="AM122" s="3">
        <f t="shared" si="33"/>
      </c>
      <c r="AN122" s="26">
        <f t="shared" si="34"/>
      </c>
      <c r="AO122" s="27">
        <f t="shared" si="35"/>
      </c>
      <c r="AP122" s="31">
        <f t="shared" si="36"/>
        <v>0</v>
      </c>
      <c r="AQ122" s="3">
        <f t="shared" si="37"/>
      </c>
      <c r="AR122" s="3">
        <f t="shared" si="38"/>
      </c>
      <c r="AS122" s="3">
        <f t="shared" si="39"/>
      </c>
      <c r="AT122" s="3">
        <f t="shared" si="40"/>
      </c>
    </row>
    <row r="123" spans="2:46" ht="12">
      <c r="B123" s="40"/>
      <c r="C123" s="37"/>
      <c r="D123" s="37"/>
      <c r="E123" s="37"/>
      <c r="F123" s="37"/>
      <c r="G123" s="45"/>
      <c r="H123" s="46"/>
      <c r="I123" s="47"/>
      <c r="J123" s="57"/>
      <c r="K123" s="59"/>
      <c r="L123" s="55">
        <f t="shared" si="22"/>
        <v>0</v>
      </c>
      <c r="M123" s="55">
        <f t="shared" si="41"/>
        <v>0</v>
      </c>
      <c r="AC123" s="3">
        <f t="shared" si="23"/>
      </c>
      <c r="AD123" s="3">
        <f t="shared" si="24"/>
      </c>
      <c r="AE123" s="3">
        <f t="shared" si="25"/>
      </c>
      <c r="AF123" s="3">
        <f t="shared" si="26"/>
      </c>
      <c r="AG123" s="3">
        <f t="shared" si="27"/>
      </c>
      <c r="AH123" s="3">
        <f t="shared" si="28"/>
      </c>
      <c r="AI123" s="3">
        <f t="shared" si="29"/>
      </c>
      <c r="AJ123" s="3">
        <f t="shared" si="30"/>
      </c>
      <c r="AK123" s="3">
        <f t="shared" si="31"/>
      </c>
      <c r="AL123" s="3">
        <f t="shared" si="32"/>
      </c>
      <c r="AM123" s="3">
        <f t="shared" si="33"/>
      </c>
      <c r="AN123" s="26">
        <f t="shared" si="34"/>
      </c>
      <c r="AO123" s="27">
        <f t="shared" si="35"/>
      </c>
      <c r="AP123" s="31">
        <f t="shared" si="36"/>
        <v>0</v>
      </c>
      <c r="AQ123" s="3">
        <f t="shared" si="37"/>
      </c>
      <c r="AR123" s="3">
        <f t="shared" si="38"/>
      </c>
      <c r="AS123" s="3">
        <f t="shared" si="39"/>
      </c>
      <c r="AT123" s="3">
        <f t="shared" si="40"/>
      </c>
    </row>
    <row r="124" spans="2:46" ht="12">
      <c r="B124" s="40"/>
      <c r="C124" s="37"/>
      <c r="D124" s="37"/>
      <c r="E124" s="37"/>
      <c r="F124" s="37"/>
      <c r="G124" s="45"/>
      <c r="H124" s="46"/>
      <c r="I124" s="47"/>
      <c r="J124" s="57"/>
      <c r="K124" s="59"/>
      <c r="L124" s="55">
        <f t="shared" si="22"/>
        <v>0</v>
      </c>
      <c r="M124" s="55">
        <f t="shared" si="41"/>
        <v>0</v>
      </c>
      <c r="AC124" s="3">
        <f t="shared" si="23"/>
      </c>
      <c r="AD124" s="3">
        <f t="shared" si="24"/>
      </c>
      <c r="AE124" s="3">
        <f t="shared" si="25"/>
      </c>
      <c r="AF124" s="3">
        <f t="shared" si="26"/>
      </c>
      <c r="AG124" s="3">
        <f t="shared" si="27"/>
      </c>
      <c r="AH124" s="3">
        <f t="shared" si="28"/>
      </c>
      <c r="AI124" s="3">
        <f t="shared" si="29"/>
      </c>
      <c r="AJ124" s="3">
        <f t="shared" si="30"/>
      </c>
      <c r="AK124" s="3">
        <f t="shared" si="31"/>
      </c>
      <c r="AL124" s="3">
        <f t="shared" si="32"/>
      </c>
      <c r="AM124" s="3">
        <f t="shared" si="33"/>
      </c>
      <c r="AN124" s="26">
        <f t="shared" si="34"/>
      </c>
      <c r="AO124" s="27">
        <f t="shared" si="35"/>
      </c>
      <c r="AP124" s="31">
        <f t="shared" si="36"/>
        <v>0</v>
      </c>
      <c r="AQ124" s="3">
        <f t="shared" si="37"/>
      </c>
      <c r="AR124" s="3">
        <f t="shared" si="38"/>
      </c>
      <c r="AS124" s="3">
        <f t="shared" si="39"/>
      </c>
      <c r="AT124" s="3">
        <f t="shared" si="40"/>
      </c>
    </row>
    <row r="125" spans="2:46" ht="12">
      <c r="B125" s="40"/>
      <c r="C125" s="37"/>
      <c r="D125" s="37"/>
      <c r="E125" s="37"/>
      <c r="F125" s="37"/>
      <c r="G125" s="45"/>
      <c r="H125" s="46"/>
      <c r="I125" s="47"/>
      <c r="J125" s="57"/>
      <c r="K125" s="59"/>
      <c r="L125" s="55">
        <f t="shared" si="22"/>
        <v>0</v>
      </c>
      <c r="M125" s="55">
        <f t="shared" si="41"/>
        <v>0</v>
      </c>
      <c r="AC125" s="3">
        <f t="shared" si="23"/>
      </c>
      <c r="AD125" s="3">
        <f t="shared" si="24"/>
      </c>
      <c r="AE125" s="3">
        <f t="shared" si="25"/>
      </c>
      <c r="AF125" s="3">
        <f t="shared" si="26"/>
      </c>
      <c r="AG125" s="3">
        <f t="shared" si="27"/>
      </c>
      <c r="AH125" s="3">
        <f t="shared" si="28"/>
      </c>
      <c r="AI125" s="3">
        <f t="shared" si="29"/>
      </c>
      <c r="AJ125" s="3">
        <f t="shared" si="30"/>
      </c>
      <c r="AK125" s="3">
        <f t="shared" si="31"/>
      </c>
      <c r="AL125" s="3">
        <f t="shared" si="32"/>
      </c>
      <c r="AM125" s="3">
        <f t="shared" si="33"/>
      </c>
      <c r="AN125" s="26">
        <f t="shared" si="34"/>
      </c>
      <c r="AO125" s="27">
        <f t="shared" si="35"/>
      </c>
      <c r="AP125" s="31">
        <f t="shared" si="36"/>
        <v>0</v>
      </c>
      <c r="AQ125" s="3">
        <f t="shared" si="37"/>
      </c>
      <c r="AR125" s="3">
        <f t="shared" si="38"/>
      </c>
      <c r="AS125" s="3">
        <f t="shared" si="39"/>
      </c>
      <c r="AT125" s="3">
        <f t="shared" si="40"/>
      </c>
    </row>
    <row r="126" spans="2:46" ht="12">
      <c r="B126" s="40"/>
      <c r="C126" s="37"/>
      <c r="D126" s="37"/>
      <c r="E126" s="37"/>
      <c r="F126" s="37"/>
      <c r="G126" s="45"/>
      <c r="H126" s="46"/>
      <c r="I126" s="47"/>
      <c r="J126" s="57"/>
      <c r="K126" s="59"/>
      <c r="L126" s="55">
        <f t="shared" si="22"/>
        <v>0</v>
      </c>
      <c r="M126" s="55">
        <f t="shared" si="41"/>
        <v>0</v>
      </c>
      <c r="AC126" s="3">
        <f t="shared" si="23"/>
      </c>
      <c r="AD126" s="3">
        <f t="shared" si="24"/>
      </c>
      <c r="AE126" s="3">
        <f t="shared" si="25"/>
      </c>
      <c r="AF126" s="3">
        <f t="shared" si="26"/>
      </c>
      <c r="AG126" s="3">
        <f t="shared" si="27"/>
      </c>
      <c r="AH126" s="3">
        <f t="shared" si="28"/>
      </c>
      <c r="AI126" s="3">
        <f t="shared" si="29"/>
      </c>
      <c r="AJ126" s="3">
        <f t="shared" si="30"/>
      </c>
      <c r="AK126" s="3">
        <f t="shared" si="31"/>
      </c>
      <c r="AL126" s="3">
        <f t="shared" si="32"/>
      </c>
      <c r="AM126" s="3">
        <f t="shared" si="33"/>
      </c>
      <c r="AN126" s="26">
        <f t="shared" si="34"/>
      </c>
      <c r="AO126" s="27">
        <f t="shared" si="35"/>
      </c>
      <c r="AP126" s="31">
        <f t="shared" si="36"/>
        <v>0</v>
      </c>
      <c r="AQ126" s="3">
        <f t="shared" si="37"/>
      </c>
      <c r="AR126" s="3">
        <f t="shared" si="38"/>
      </c>
      <c r="AS126" s="3">
        <f t="shared" si="39"/>
      </c>
      <c r="AT126" s="3">
        <f t="shared" si="40"/>
      </c>
    </row>
    <row r="127" spans="2:46" ht="12">
      <c r="B127" s="40"/>
      <c r="C127" s="37"/>
      <c r="D127" s="37"/>
      <c r="E127" s="37"/>
      <c r="F127" s="37"/>
      <c r="G127" s="45"/>
      <c r="H127" s="46"/>
      <c r="I127" s="48"/>
      <c r="J127" s="57"/>
      <c r="K127" s="59"/>
      <c r="L127" s="55">
        <f t="shared" si="22"/>
        <v>0</v>
      </c>
      <c r="M127" s="55">
        <f t="shared" si="41"/>
        <v>0</v>
      </c>
      <c r="AC127" s="3">
        <f t="shared" si="23"/>
      </c>
      <c r="AD127" s="3">
        <f t="shared" si="24"/>
      </c>
      <c r="AE127" s="3">
        <f t="shared" si="25"/>
      </c>
      <c r="AF127" s="3">
        <f t="shared" si="26"/>
      </c>
      <c r="AG127" s="3">
        <f t="shared" si="27"/>
      </c>
      <c r="AH127" s="3">
        <f t="shared" si="28"/>
      </c>
      <c r="AI127" s="3">
        <f t="shared" si="29"/>
      </c>
      <c r="AJ127" s="3">
        <f t="shared" si="30"/>
      </c>
      <c r="AK127" s="3">
        <f t="shared" si="31"/>
      </c>
      <c r="AL127" s="3">
        <f t="shared" si="32"/>
      </c>
      <c r="AM127" s="3">
        <f t="shared" si="33"/>
      </c>
      <c r="AN127" s="26">
        <f t="shared" si="34"/>
      </c>
      <c r="AO127" s="27">
        <f t="shared" si="35"/>
      </c>
      <c r="AP127" s="31">
        <f t="shared" si="36"/>
        <v>0</v>
      </c>
      <c r="AQ127" s="3">
        <f t="shared" si="37"/>
      </c>
      <c r="AR127" s="3">
        <f t="shared" si="38"/>
      </c>
      <c r="AS127" s="3">
        <f t="shared" si="39"/>
      </c>
      <c r="AT127" s="3">
        <f t="shared" si="40"/>
      </c>
    </row>
    <row r="128" spans="2:46" ht="12">
      <c r="B128" s="40"/>
      <c r="C128" s="37"/>
      <c r="D128" s="37"/>
      <c r="E128" s="37"/>
      <c r="F128" s="37"/>
      <c r="G128" s="45"/>
      <c r="H128" s="46"/>
      <c r="I128" s="47"/>
      <c r="J128" s="57"/>
      <c r="K128" s="59"/>
      <c r="L128" s="55">
        <f t="shared" si="22"/>
        <v>0</v>
      </c>
      <c r="M128" s="55">
        <f t="shared" si="41"/>
        <v>0</v>
      </c>
      <c r="AC128" s="3">
        <f t="shared" si="23"/>
      </c>
      <c r="AD128" s="3">
        <f t="shared" si="24"/>
      </c>
      <c r="AE128" s="3">
        <f t="shared" si="25"/>
      </c>
      <c r="AF128" s="3">
        <f t="shared" si="26"/>
      </c>
      <c r="AG128" s="3">
        <f t="shared" si="27"/>
      </c>
      <c r="AH128" s="3">
        <f t="shared" si="28"/>
      </c>
      <c r="AI128" s="3">
        <f t="shared" si="29"/>
      </c>
      <c r="AJ128" s="3">
        <f t="shared" si="30"/>
      </c>
      <c r="AK128" s="3">
        <f t="shared" si="31"/>
      </c>
      <c r="AL128" s="3">
        <f t="shared" si="32"/>
      </c>
      <c r="AM128" s="3">
        <f t="shared" si="33"/>
      </c>
      <c r="AN128" s="26">
        <f t="shared" si="34"/>
      </c>
      <c r="AO128" s="27">
        <f t="shared" si="35"/>
      </c>
      <c r="AP128" s="31">
        <f t="shared" si="36"/>
        <v>0</v>
      </c>
      <c r="AQ128" s="3">
        <f t="shared" si="37"/>
      </c>
      <c r="AR128" s="3">
        <f t="shared" si="38"/>
      </c>
      <c r="AS128" s="3">
        <f t="shared" si="39"/>
      </c>
      <c r="AT128" s="3">
        <f t="shared" si="40"/>
      </c>
    </row>
    <row r="129" spans="2:46" ht="12">
      <c r="B129" s="40"/>
      <c r="C129" s="37"/>
      <c r="D129" s="37"/>
      <c r="E129" s="37"/>
      <c r="F129" s="37"/>
      <c r="G129" s="45"/>
      <c r="H129" s="46"/>
      <c r="I129" s="47"/>
      <c r="J129" s="57"/>
      <c r="K129" s="59"/>
      <c r="L129" s="55">
        <f t="shared" si="22"/>
        <v>0</v>
      </c>
      <c r="M129" s="55">
        <f t="shared" si="41"/>
        <v>0</v>
      </c>
      <c r="AC129" s="3">
        <f t="shared" si="23"/>
      </c>
      <c r="AD129" s="3">
        <f t="shared" si="24"/>
      </c>
      <c r="AE129" s="3">
        <f t="shared" si="25"/>
      </c>
      <c r="AF129" s="3">
        <f t="shared" si="26"/>
      </c>
      <c r="AG129" s="3">
        <f t="shared" si="27"/>
      </c>
      <c r="AH129" s="3">
        <f t="shared" si="28"/>
      </c>
      <c r="AI129" s="3">
        <f t="shared" si="29"/>
      </c>
      <c r="AJ129" s="3">
        <f t="shared" si="30"/>
      </c>
      <c r="AK129" s="3">
        <f t="shared" si="31"/>
      </c>
      <c r="AL129" s="3">
        <f t="shared" si="32"/>
      </c>
      <c r="AM129" s="3">
        <f t="shared" si="33"/>
      </c>
      <c r="AN129" s="26">
        <f t="shared" si="34"/>
      </c>
      <c r="AO129" s="27">
        <f t="shared" si="35"/>
      </c>
      <c r="AP129" s="31">
        <f t="shared" si="36"/>
        <v>0</v>
      </c>
      <c r="AQ129" s="3">
        <f t="shared" si="37"/>
      </c>
      <c r="AR129" s="3">
        <f t="shared" si="38"/>
      </c>
      <c r="AS129" s="3">
        <f t="shared" si="39"/>
      </c>
      <c r="AT129" s="3">
        <f t="shared" si="40"/>
      </c>
    </row>
    <row r="130" spans="2:46" ht="12">
      <c r="B130" s="40"/>
      <c r="C130" s="37"/>
      <c r="D130" s="37"/>
      <c r="E130" s="37"/>
      <c r="F130" s="37"/>
      <c r="G130" s="45"/>
      <c r="H130" s="46"/>
      <c r="I130" s="47"/>
      <c r="J130" s="57"/>
      <c r="K130" s="59"/>
      <c r="L130" s="55">
        <f t="shared" si="22"/>
        <v>0</v>
      </c>
      <c r="M130" s="55">
        <f t="shared" si="41"/>
        <v>0</v>
      </c>
      <c r="AC130" s="3">
        <f t="shared" si="23"/>
      </c>
      <c r="AD130" s="3">
        <f t="shared" si="24"/>
      </c>
      <c r="AE130" s="3">
        <f t="shared" si="25"/>
      </c>
      <c r="AF130" s="3">
        <f t="shared" si="26"/>
      </c>
      <c r="AG130" s="3">
        <f t="shared" si="27"/>
      </c>
      <c r="AH130" s="3">
        <f t="shared" si="28"/>
      </c>
      <c r="AI130" s="3">
        <f t="shared" si="29"/>
      </c>
      <c r="AJ130" s="3">
        <f t="shared" si="30"/>
      </c>
      <c r="AK130" s="3">
        <f t="shared" si="31"/>
      </c>
      <c r="AL130" s="3">
        <f t="shared" si="32"/>
      </c>
      <c r="AM130" s="3">
        <f t="shared" si="33"/>
      </c>
      <c r="AN130" s="26">
        <f t="shared" si="34"/>
      </c>
      <c r="AO130" s="27">
        <f t="shared" si="35"/>
      </c>
      <c r="AP130" s="31">
        <f t="shared" si="36"/>
        <v>0</v>
      </c>
      <c r="AQ130" s="3">
        <f t="shared" si="37"/>
      </c>
      <c r="AR130" s="3">
        <f t="shared" si="38"/>
      </c>
      <c r="AS130" s="3">
        <f t="shared" si="39"/>
      </c>
      <c r="AT130" s="3">
        <f t="shared" si="40"/>
      </c>
    </row>
    <row r="131" spans="2:46" ht="12">
      <c r="B131" s="40"/>
      <c r="C131" s="37"/>
      <c r="D131" s="37"/>
      <c r="E131" s="37"/>
      <c r="F131" s="37"/>
      <c r="G131" s="45"/>
      <c r="H131" s="46"/>
      <c r="I131" s="47"/>
      <c r="J131" s="57"/>
      <c r="K131" s="59"/>
      <c r="L131" s="55">
        <f t="shared" si="22"/>
        <v>0</v>
      </c>
      <c r="M131" s="55">
        <f t="shared" si="41"/>
        <v>0</v>
      </c>
      <c r="AC131" s="3">
        <f t="shared" si="23"/>
      </c>
      <c r="AD131" s="3">
        <f t="shared" si="24"/>
      </c>
      <c r="AE131" s="3">
        <f t="shared" si="25"/>
      </c>
      <c r="AF131" s="3">
        <f t="shared" si="26"/>
      </c>
      <c r="AG131" s="3">
        <f t="shared" si="27"/>
      </c>
      <c r="AH131" s="3">
        <f t="shared" si="28"/>
      </c>
      <c r="AI131" s="3">
        <f t="shared" si="29"/>
      </c>
      <c r="AJ131" s="3">
        <f t="shared" si="30"/>
      </c>
      <c r="AK131" s="3">
        <f t="shared" si="31"/>
      </c>
      <c r="AL131" s="3">
        <f t="shared" si="32"/>
      </c>
      <c r="AM131" s="3">
        <f t="shared" si="33"/>
      </c>
      <c r="AN131" s="26">
        <f t="shared" si="34"/>
      </c>
      <c r="AO131" s="27">
        <f t="shared" si="35"/>
      </c>
      <c r="AP131" s="31">
        <f t="shared" si="36"/>
        <v>0</v>
      </c>
      <c r="AQ131" s="3">
        <f t="shared" si="37"/>
      </c>
      <c r="AR131" s="3">
        <f t="shared" si="38"/>
      </c>
      <c r="AS131" s="3">
        <f t="shared" si="39"/>
      </c>
      <c r="AT131" s="3">
        <f t="shared" si="40"/>
      </c>
    </row>
    <row r="132" spans="2:46" ht="12">
      <c r="B132" s="40"/>
      <c r="C132" s="37"/>
      <c r="D132" s="37"/>
      <c r="E132" s="37"/>
      <c r="F132" s="37"/>
      <c r="G132" s="45"/>
      <c r="H132" s="46"/>
      <c r="I132" s="48"/>
      <c r="J132" s="57"/>
      <c r="K132" s="59"/>
      <c r="L132" s="55">
        <f t="shared" si="22"/>
        <v>0</v>
      </c>
      <c r="M132" s="55">
        <f t="shared" si="41"/>
        <v>0</v>
      </c>
      <c r="AC132" s="3">
        <f t="shared" si="23"/>
      </c>
      <c r="AD132" s="3">
        <f t="shared" si="24"/>
      </c>
      <c r="AE132" s="3">
        <f t="shared" si="25"/>
      </c>
      <c r="AF132" s="3">
        <f t="shared" si="26"/>
      </c>
      <c r="AG132" s="3">
        <f t="shared" si="27"/>
      </c>
      <c r="AH132" s="3">
        <f t="shared" si="28"/>
      </c>
      <c r="AI132" s="3">
        <f t="shared" si="29"/>
      </c>
      <c r="AJ132" s="3">
        <f t="shared" si="30"/>
      </c>
      <c r="AK132" s="3">
        <f t="shared" si="31"/>
      </c>
      <c r="AL132" s="3">
        <f t="shared" si="32"/>
      </c>
      <c r="AM132" s="3">
        <f t="shared" si="33"/>
      </c>
      <c r="AN132" s="26">
        <f t="shared" si="34"/>
      </c>
      <c r="AO132" s="27">
        <f t="shared" si="35"/>
      </c>
      <c r="AP132" s="31">
        <f t="shared" si="36"/>
        <v>0</v>
      </c>
      <c r="AQ132" s="3">
        <f t="shared" si="37"/>
      </c>
      <c r="AR132" s="3">
        <f t="shared" si="38"/>
      </c>
      <c r="AS132" s="3">
        <f t="shared" si="39"/>
      </c>
      <c r="AT132" s="3">
        <f t="shared" si="40"/>
      </c>
    </row>
    <row r="133" spans="2:46" ht="12">
      <c r="B133" s="40"/>
      <c r="C133" s="37"/>
      <c r="D133" s="37"/>
      <c r="E133" s="37"/>
      <c r="F133" s="37"/>
      <c r="G133" s="45"/>
      <c r="H133" s="46"/>
      <c r="I133" s="47"/>
      <c r="J133" s="57"/>
      <c r="K133" s="59"/>
      <c r="L133" s="55">
        <f t="shared" si="22"/>
        <v>0</v>
      </c>
      <c r="M133" s="55">
        <f t="shared" si="41"/>
        <v>0</v>
      </c>
      <c r="AC133" s="3">
        <f t="shared" si="23"/>
      </c>
      <c r="AD133" s="3">
        <f t="shared" si="24"/>
      </c>
      <c r="AE133" s="3">
        <f t="shared" si="25"/>
      </c>
      <c r="AF133" s="3">
        <f t="shared" si="26"/>
      </c>
      <c r="AG133" s="3">
        <f t="shared" si="27"/>
      </c>
      <c r="AH133" s="3">
        <f t="shared" si="28"/>
      </c>
      <c r="AI133" s="3">
        <f t="shared" si="29"/>
      </c>
      <c r="AJ133" s="3">
        <f t="shared" si="30"/>
      </c>
      <c r="AK133" s="3">
        <f t="shared" si="31"/>
      </c>
      <c r="AL133" s="3">
        <f t="shared" si="32"/>
      </c>
      <c r="AM133" s="3">
        <f t="shared" si="33"/>
      </c>
      <c r="AN133" s="26">
        <f t="shared" si="34"/>
      </c>
      <c r="AO133" s="27">
        <f t="shared" si="35"/>
      </c>
      <c r="AP133" s="31">
        <f t="shared" si="36"/>
        <v>0</v>
      </c>
      <c r="AQ133" s="3">
        <f t="shared" si="37"/>
      </c>
      <c r="AR133" s="3">
        <f t="shared" si="38"/>
      </c>
      <c r="AS133" s="3">
        <f t="shared" si="39"/>
      </c>
      <c r="AT133" s="3">
        <f t="shared" si="40"/>
      </c>
    </row>
    <row r="134" spans="2:46" ht="12">
      <c r="B134" s="40"/>
      <c r="C134" s="37"/>
      <c r="D134" s="37"/>
      <c r="E134" s="37"/>
      <c r="F134" s="37"/>
      <c r="G134" s="45"/>
      <c r="H134" s="46"/>
      <c r="I134" s="47"/>
      <c r="J134" s="57"/>
      <c r="K134" s="59"/>
      <c r="L134" s="55">
        <f aca="true" t="shared" si="42" ref="L134:L197">IF(I134="N",IF(J134="Y",G134*H134,IF(J134="P",0,IF(J134="R",G134,0))),IF(J134="Y",G134*H134-G134,IF(J134="P",0,IF(J134="R",0,0))))</f>
        <v>0</v>
      </c>
      <c r="M134" s="55">
        <f t="shared" si="41"/>
        <v>0</v>
      </c>
      <c r="AC134" s="3">
        <f aca="true" t="shared" si="43" ref="AC134:AC197">IF($C134&lt;&gt;"",IF(AC$4&lt;&gt;"",IF($C134=AC$4,AC133+$M134,AC133),""),"")</f>
      </c>
      <c r="AD134" s="3">
        <f aca="true" t="shared" si="44" ref="AD134:AD197">IF($C134&lt;&gt;"",IF(AD$4&lt;&gt;"",IF($C134=AD$4,AD133+$M134,AD133),""),"")</f>
      </c>
      <c r="AE134" s="3">
        <f aca="true" t="shared" si="45" ref="AE134:AE197">IF($C134&lt;&gt;"",IF(AE$4&lt;&gt;"",IF($C134=AE$4,AE133+$M134,AE133),""),"")</f>
      </c>
      <c r="AF134" s="3">
        <f aca="true" t="shared" si="46" ref="AF134:AF197">IF($C134&lt;&gt;"",IF(AF$4&lt;&gt;"",IF($C134=AF$4,AF133+$M134,AF133),""),"")</f>
      </c>
      <c r="AG134" s="3">
        <f aca="true" t="shared" si="47" ref="AG134:AG197">IF($C134&lt;&gt;"",IF(AG$4&lt;&gt;"",IF($C134=AG$4,AG133+$M134,AG133),""),"")</f>
      </c>
      <c r="AH134" s="3">
        <f aca="true" t="shared" si="48" ref="AH134:AH197">IF($C134&lt;&gt;"",IF(AH$4&lt;&gt;"",IF($C134=AH$4,AH133+$M134,AH133),""),"")</f>
      </c>
      <c r="AI134" s="3">
        <f aca="true" t="shared" si="49" ref="AI134:AI197">IF($C134&lt;&gt;"",IF(AI$4&lt;&gt;"",IF($C134=AI$4,AI133+$M134,AI133),""),"")</f>
      </c>
      <c r="AJ134" s="3">
        <f aca="true" t="shared" si="50" ref="AJ134:AJ197">IF($C134&lt;&gt;"",IF(AJ$4&lt;&gt;"",IF($C134=AJ$4,AJ133+$M134,AJ133),""),"")</f>
      </c>
      <c r="AK134" s="3">
        <f aca="true" t="shared" si="51" ref="AK134:AK197">IF($C134&lt;&gt;"",IF(AK$4&lt;&gt;"",IF($C134=AK$4,AK133+$M134,AK133),""),"")</f>
      </c>
      <c r="AL134" s="3">
        <f aca="true" t="shared" si="52" ref="AL134:AL197">IF($C134&lt;&gt;"",IF(AL$4&lt;&gt;"",IF($C134=AL$4,AL133+$M134,AL133),""),"")</f>
      </c>
      <c r="AM134" s="3">
        <f aca="true" t="shared" si="53" ref="AM134:AM197">IF($C134&lt;&gt;"",IF(AM$4&lt;&gt;"",IF($C134=AM$4,AM133+$M134,AM133),""),"")</f>
      </c>
      <c r="AN134" s="26">
        <f aca="true" t="shared" si="54" ref="AN134:AN197">IF($C134&lt;&gt;"",IF(AN$4&lt;&gt;"",IF($C134=AN$4,AN133+$M134,AN133),""),"")</f>
      </c>
      <c r="AO134" s="27">
        <f aca="true" t="shared" si="55" ref="AO134:AO197">IF(C134&lt;&gt;"",AO133+M134,"")</f>
      </c>
      <c r="AP134" s="31">
        <f aca="true" t="shared" si="56" ref="AP134:AP197">IF(I134="Y",G134*H134-G134,G134*H134)</f>
        <v>0</v>
      </c>
      <c r="AQ134" s="3">
        <f aca="true" t="shared" si="57" ref="AQ134:AQ197">IF(J134="P",G134,"")</f>
      </c>
      <c r="AR134" s="3">
        <f aca="true" t="shared" si="58" ref="AR134:AR197">IF(J134="P",C134,"")</f>
      </c>
      <c r="AS134" s="3">
        <f aca="true" t="shared" si="59" ref="AS134:AS197">IF(I134="Y",IF(J134="Y",G134,IF(J134="N",G134,"")),"")</f>
      </c>
      <c r="AT134" s="3">
        <f aca="true" t="shared" si="60" ref="AT134:AT197">IF(I134="Y",IF(J134="Y",C134,IF(J134="N",C134,"")),"")</f>
      </c>
    </row>
    <row r="135" spans="2:46" ht="12">
      <c r="B135" s="40"/>
      <c r="C135" s="37"/>
      <c r="D135" s="37"/>
      <c r="E135" s="37"/>
      <c r="F135" s="37"/>
      <c r="G135" s="45"/>
      <c r="H135" s="46"/>
      <c r="I135" s="47"/>
      <c r="J135" s="57"/>
      <c r="K135" s="59"/>
      <c r="L135" s="55">
        <f t="shared" si="42"/>
        <v>0</v>
      </c>
      <c r="M135" s="55">
        <f t="shared" si="41"/>
        <v>0</v>
      </c>
      <c r="AC135" s="3">
        <f t="shared" si="43"/>
      </c>
      <c r="AD135" s="3">
        <f t="shared" si="44"/>
      </c>
      <c r="AE135" s="3">
        <f t="shared" si="45"/>
      </c>
      <c r="AF135" s="3">
        <f t="shared" si="46"/>
      </c>
      <c r="AG135" s="3">
        <f t="shared" si="47"/>
      </c>
      <c r="AH135" s="3">
        <f t="shared" si="48"/>
      </c>
      <c r="AI135" s="3">
        <f t="shared" si="49"/>
      </c>
      <c r="AJ135" s="3">
        <f t="shared" si="50"/>
      </c>
      <c r="AK135" s="3">
        <f t="shared" si="51"/>
      </c>
      <c r="AL135" s="3">
        <f t="shared" si="52"/>
      </c>
      <c r="AM135" s="3">
        <f t="shared" si="53"/>
      </c>
      <c r="AN135" s="26">
        <f t="shared" si="54"/>
      </c>
      <c r="AO135" s="27">
        <f t="shared" si="55"/>
      </c>
      <c r="AP135" s="31">
        <f t="shared" si="56"/>
        <v>0</v>
      </c>
      <c r="AQ135" s="3">
        <f t="shared" si="57"/>
      </c>
      <c r="AR135" s="3">
        <f t="shared" si="58"/>
      </c>
      <c r="AS135" s="3">
        <f t="shared" si="59"/>
      </c>
      <c r="AT135" s="3">
        <f t="shared" si="60"/>
      </c>
    </row>
    <row r="136" spans="2:46" ht="12">
      <c r="B136" s="40"/>
      <c r="C136" s="37"/>
      <c r="D136" s="37"/>
      <c r="E136" s="37"/>
      <c r="F136" s="37"/>
      <c r="G136" s="45"/>
      <c r="H136" s="46"/>
      <c r="I136" s="47"/>
      <c r="J136" s="57"/>
      <c r="K136" s="59"/>
      <c r="L136" s="55">
        <f t="shared" si="42"/>
        <v>0</v>
      </c>
      <c r="M136" s="55">
        <f t="shared" si="41"/>
        <v>0</v>
      </c>
      <c r="AC136" s="3">
        <f t="shared" si="43"/>
      </c>
      <c r="AD136" s="3">
        <f t="shared" si="44"/>
      </c>
      <c r="AE136" s="3">
        <f t="shared" si="45"/>
      </c>
      <c r="AF136" s="3">
        <f t="shared" si="46"/>
      </c>
      <c r="AG136" s="3">
        <f t="shared" si="47"/>
      </c>
      <c r="AH136" s="3">
        <f t="shared" si="48"/>
      </c>
      <c r="AI136" s="3">
        <f t="shared" si="49"/>
      </c>
      <c r="AJ136" s="3">
        <f t="shared" si="50"/>
      </c>
      <c r="AK136" s="3">
        <f t="shared" si="51"/>
      </c>
      <c r="AL136" s="3">
        <f t="shared" si="52"/>
      </c>
      <c r="AM136" s="3">
        <f t="shared" si="53"/>
      </c>
      <c r="AN136" s="26">
        <f t="shared" si="54"/>
      </c>
      <c r="AO136" s="27">
        <f t="shared" si="55"/>
      </c>
      <c r="AP136" s="31">
        <f t="shared" si="56"/>
        <v>0</v>
      </c>
      <c r="AQ136" s="3">
        <f t="shared" si="57"/>
      </c>
      <c r="AR136" s="3">
        <f t="shared" si="58"/>
      </c>
      <c r="AS136" s="3">
        <f t="shared" si="59"/>
      </c>
      <c r="AT136" s="3">
        <f t="shared" si="60"/>
      </c>
    </row>
    <row r="137" spans="2:46" ht="12">
      <c r="B137" s="40"/>
      <c r="C137" s="37"/>
      <c r="D137" s="37"/>
      <c r="E137" s="37"/>
      <c r="F137" s="37"/>
      <c r="G137" s="45"/>
      <c r="H137" s="46"/>
      <c r="I137" s="47"/>
      <c r="J137" s="57"/>
      <c r="K137" s="59"/>
      <c r="L137" s="55">
        <f t="shared" si="42"/>
        <v>0</v>
      </c>
      <c r="M137" s="55">
        <f t="shared" si="41"/>
        <v>0</v>
      </c>
      <c r="AC137" s="3">
        <f t="shared" si="43"/>
      </c>
      <c r="AD137" s="3">
        <f t="shared" si="44"/>
      </c>
      <c r="AE137" s="3">
        <f t="shared" si="45"/>
      </c>
      <c r="AF137" s="3">
        <f t="shared" si="46"/>
      </c>
      <c r="AG137" s="3">
        <f t="shared" si="47"/>
      </c>
      <c r="AH137" s="3">
        <f t="shared" si="48"/>
      </c>
      <c r="AI137" s="3">
        <f t="shared" si="49"/>
      </c>
      <c r="AJ137" s="3">
        <f t="shared" si="50"/>
      </c>
      <c r="AK137" s="3">
        <f t="shared" si="51"/>
      </c>
      <c r="AL137" s="3">
        <f t="shared" si="52"/>
      </c>
      <c r="AM137" s="3">
        <f t="shared" si="53"/>
      </c>
      <c r="AN137" s="26">
        <f t="shared" si="54"/>
      </c>
      <c r="AO137" s="27">
        <f t="shared" si="55"/>
      </c>
      <c r="AP137" s="31">
        <f t="shared" si="56"/>
        <v>0</v>
      </c>
      <c r="AQ137" s="3">
        <f t="shared" si="57"/>
      </c>
      <c r="AR137" s="3">
        <f t="shared" si="58"/>
      </c>
      <c r="AS137" s="3">
        <f t="shared" si="59"/>
      </c>
      <c r="AT137" s="3">
        <f t="shared" si="60"/>
      </c>
    </row>
    <row r="138" spans="2:46" ht="12.75">
      <c r="B138" s="40"/>
      <c r="C138" s="37"/>
      <c r="D138" s="37"/>
      <c r="E138" s="51"/>
      <c r="F138" s="37"/>
      <c r="G138" s="45"/>
      <c r="H138" s="46"/>
      <c r="I138" s="47"/>
      <c r="J138" s="57"/>
      <c r="K138" s="59"/>
      <c r="L138" s="55">
        <f t="shared" si="42"/>
        <v>0</v>
      </c>
      <c r="M138" s="55">
        <f aca="true" t="shared" si="61" ref="M138:M201">IF(I138="N",IF(J138="Y",G138*H138-G138,IF(J138="P",0,IF(J138="R",0,-G138))),IF(J138="Y",G138*H138-G138,IF(J138="P",0,IF(J138="R",0,0))))</f>
        <v>0</v>
      </c>
      <c r="AC138" s="3">
        <f t="shared" si="43"/>
      </c>
      <c r="AD138" s="3">
        <f t="shared" si="44"/>
      </c>
      <c r="AE138" s="3">
        <f t="shared" si="45"/>
      </c>
      <c r="AF138" s="3">
        <f t="shared" si="46"/>
      </c>
      <c r="AG138" s="3">
        <f t="shared" si="47"/>
      </c>
      <c r="AH138" s="3">
        <f t="shared" si="48"/>
      </c>
      <c r="AI138" s="3">
        <f t="shared" si="49"/>
      </c>
      <c r="AJ138" s="3">
        <f t="shared" si="50"/>
      </c>
      <c r="AK138" s="3">
        <f t="shared" si="51"/>
      </c>
      <c r="AL138" s="3">
        <f t="shared" si="52"/>
      </c>
      <c r="AM138" s="3">
        <f t="shared" si="53"/>
      </c>
      <c r="AN138" s="26">
        <f t="shared" si="54"/>
      </c>
      <c r="AO138" s="27">
        <f t="shared" si="55"/>
      </c>
      <c r="AP138" s="31">
        <f t="shared" si="56"/>
        <v>0</v>
      </c>
      <c r="AQ138" s="3">
        <f t="shared" si="57"/>
      </c>
      <c r="AR138" s="3">
        <f t="shared" si="58"/>
      </c>
      <c r="AS138" s="3">
        <f t="shared" si="59"/>
      </c>
      <c r="AT138" s="3">
        <f t="shared" si="60"/>
      </c>
    </row>
    <row r="139" spans="2:46" ht="12">
      <c r="B139" s="40"/>
      <c r="C139" s="37"/>
      <c r="D139" s="37"/>
      <c r="E139" s="37"/>
      <c r="F139" s="37"/>
      <c r="G139" s="45"/>
      <c r="H139" s="46"/>
      <c r="I139" s="48"/>
      <c r="J139" s="57"/>
      <c r="K139" s="59"/>
      <c r="L139" s="55">
        <f t="shared" si="42"/>
        <v>0</v>
      </c>
      <c r="M139" s="55">
        <f t="shared" si="61"/>
        <v>0</v>
      </c>
      <c r="AC139" s="3">
        <f t="shared" si="43"/>
      </c>
      <c r="AD139" s="3">
        <f t="shared" si="44"/>
      </c>
      <c r="AE139" s="3">
        <f t="shared" si="45"/>
      </c>
      <c r="AF139" s="3">
        <f t="shared" si="46"/>
      </c>
      <c r="AG139" s="3">
        <f t="shared" si="47"/>
      </c>
      <c r="AH139" s="3">
        <f t="shared" si="48"/>
      </c>
      <c r="AI139" s="3">
        <f t="shared" si="49"/>
      </c>
      <c r="AJ139" s="3">
        <f t="shared" si="50"/>
      </c>
      <c r="AK139" s="3">
        <f t="shared" si="51"/>
      </c>
      <c r="AL139" s="3">
        <f t="shared" si="52"/>
      </c>
      <c r="AM139" s="3">
        <f t="shared" si="53"/>
      </c>
      <c r="AN139" s="26">
        <f t="shared" si="54"/>
      </c>
      <c r="AO139" s="27">
        <f t="shared" si="55"/>
      </c>
      <c r="AP139" s="31">
        <f t="shared" si="56"/>
        <v>0</v>
      </c>
      <c r="AQ139" s="3">
        <f t="shared" si="57"/>
      </c>
      <c r="AR139" s="3">
        <f t="shared" si="58"/>
      </c>
      <c r="AS139" s="3">
        <f t="shared" si="59"/>
      </c>
      <c r="AT139" s="3">
        <f t="shared" si="60"/>
      </c>
    </row>
    <row r="140" spans="2:46" ht="12">
      <c r="B140" s="40"/>
      <c r="C140" s="37"/>
      <c r="D140" s="37"/>
      <c r="E140" s="37"/>
      <c r="F140" s="37"/>
      <c r="G140" s="45"/>
      <c r="H140" s="46"/>
      <c r="I140" s="47"/>
      <c r="J140" s="57"/>
      <c r="K140" s="59"/>
      <c r="L140" s="55">
        <f t="shared" si="42"/>
        <v>0</v>
      </c>
      <c r="M140" s="55">
        <f t="shared" si="61"/>
        <v>0</v>
      </c>
      <c r="AC140" s="3">
        <f t="shared" si="43"/>
      </c>
      <c r="AD140" s="3">
        <f t="shared" si="44"/>
      </c>
      <c r="AE140" s="3">
        <f t="shared" si="45"/>
      </c>
      <c r="AF140" s="3">
        <f t="shared" si="46"/>
      </c>
      <c r="AG140" s="3">
        <f t="shared" si="47"/>
      </c>
      <c r="AH140" s="3">
        <f t="shared" si="48"/>
      </c>
      <c r="AI140" s="3">
        <f t="shared" si="49"/>
      </c>
      <c r="AJ140" s="3">
        <f t="shared" si="50"/>
      </c>
      <c r="AK140" s="3">
        <f t="shared" si="51"/>
      </c>
      <c r="AL140" s="3">
        <f t="shared" si="52"/>
      </c>
      <c r="AM140" s="3">
        <f t="shared" si="53"/>
      </c>
      <c r="AN140" s="26">
        <f t="shared" si="54"/>
      </c>
      <c r="AO140" s="27">
        <f t="shared" si="55"/>
      </c>
      <c r="AP140" s="31">
        <f t="shared" si="56"/>
        <v>0</v>
      </c>
      <c r="AQ140" s="3">
        <f t="shared" si="57"/>
      </c>
      <c r="AR140" s="3">
        <f t="shared" si="58"/>
      </c>
      <c r="AS140" s="3">
        <f t="shared" si="59"/>
      </c>
      <c r="AT140" s="3">
        <f t="shared" si="60"/>
      </c>
    </row>
    <row r="141" spans="2:46" ht="12">
      <c r="B141" s="40"/>
      <c r="C141" s="37"/>
      <c r="D141" s="37"/>
      <c r="E141" s="37"/>
      <c r="F141" s="37"/>
      <c r="G141" s="45"/>
      <c r="H141" s="46"/>
      <c r="I141" s="47"/>
      <c r="J141" s="57"/>
      <c r="K141" s="59"/>
      <c r="L141" s="55">
        <f t="shared" si="42"/>
        <v>0</v>
      </c>
      <c r="M141" s="55">
        <f t="shared" si="61"/>
        <v>0</v>
      </c>
      <c r="AC141" s="3">
        <f t="shared" si="43"/>
      </c>
      <c r="AD141" s="3">
        <f t="shared" si="44"/>
      </c>
      <c r="AE141" s="3">
        <f t="shared" si="45"/>
      </c>
      <c r="AF141" s="3">
        <f t="shared" si="46"/>
      </c>
      <c r="AG141" s="3">
        <f t="shared" si="47"/>
      </c>
      <c r="AH141" s="3">
        <f t="shared" si="48"/>
      </c>
      <c r="AI141" s="3">
        <f t="shared" si="49"/>
      </c>
      <c r="AJ141" s="3">
        <f t="shared" si="50"/>
      </c>
      <c r="AK141" s="3">
        <f t="shared" si="51"/>
      </c>
      <c r="AL141" s="3">
        <f t="shared" si="52"/>
      </c>
      <c r="AM141" s="3">
        <f t="shared" si="53"/>
      </c>
      <c r="AN141" s="26">
        <f t="shared" si="54"/>
      </c>
      <c r="AO141" s="27">
        <f t="shared" si="55"/>
      </c>
      <c r="AP141" s="31">
        <f t="shared" si="56"/>
        <v>0</v>
      </c>
      <c r="AQ141" s="3">
        <f t="shared" si="57"/>
      </c>
      <c r="AR141" s="3">
        <f t="shared" si="58"/>
      </c>
      <c r="AS141" s="3">
        <f t="shared" si="59"/>
      </c>
      <c r="AT141" s="3">
        <f t="shared" si="60"/>
      </c>
    </row>
    <row r="142" spans="2:46" ht="12">
      <c r="B142" s="40"/>
      <c r="C142" s="37"/>
      <c r="D142" s="37"/>
      <c r="E142" s="37"/>
      <c r="F142" s="37"/>
      <c r="G142" s="45"/>
      <c r="H142" s="46"/>
      <c r="I142" s="47"/>
      <c r="J142" s="57"/>
      <c r="K142" s="59"/>
      <c r="L142" s="55">
        <f t="shared" si="42"/>
        <v>0</v>
      </c>
      <c r="M142" s="55">
        <f t="shared" si="61"/>
        <v>0</v>
      </c>
      <c r="AC142" s="3">
        <f t="shared" si="43"/>
      </c>
      <c r="AD142" s="3">
        <f t="shared" si="44"/>
      </c>
      <c r="AE142" s="3">
        <f t="shared" si="45"/>
      </c>
      <c r="AF142" s="3">
        <f t="shared" si="46"/>
      </c>
      <c r="AG142" s="3">
        <f t="shared" si="47"/>
      </c>
      <c r="AH142" s="3">
        <f t="shared" si="48"/>
      </c>
      <c r="AI142" s="3">
        <f t="shared" si="49"/>
      </c>
      <c r="AJ142" s="3">
        <f t="shared" si="50"/>
      </c>
      <c r="AK142" s="3">
        <f t="shared" si="51"/>
      </c>
      <c r="AL142" s="3">
        <f t="shared" si="52"/>
      </c>
      <c r="AM142" s="3">
        <f t="shared" si="53"/>
      </c>
      <c r="AN142" s="26">
        <f t="shared" si="54"/>
      </c>
      <c r="AO142" s="27">
        <f t="shared" si="55"/>
      </c>
      <c r="AP142" s="31">
        <f t="shared" si="56"/>
        <v>0</v>
      </c>
      <c r="AQ142" s="3">
        <f t="shared" si="57"/>
      </c>
      <c r="AR142" s="3">
        <f t="shared" si="58"/>
      </c>
      <c r="AS142" s="3">
        <f t="shared" si="59"/>
      </c>
      <c r="AT142" s="3">
        <f t="shared" si="60"/>
      </c>
    </row>
    <row r="143" spans="2:46" ht="12">
      <c r="B143" s="40"/>
      <c r="C143" s="37"/>
      <c r="D143" s="37"/>
      <c r="E143" s="37"/>
      <c r="F143" s="37"/>
      <c r="G143" s="45"/>
      <c r="H143" s="46"/>
      <c r="I143" s="47"/>
      <c r="J143" s="57"/>
      <c r="K143" s="59"/>
      <c r="L143" s="55">
        <f t="shared" si="42"/>
        <v>0</v>
      </c>
      <c r="M143" s="55">
        <f t="shared" si="61"/>
        <v>0</v>
      </c>
      <c r="AC143" s="3">
        <f t="shared" si="43"/>
      </c>
      <c r="AD143" s="3">
        <f t="shared" si="44"/>
      </c>
      <c r="AE143" s="3">
        <f t="shared" si="45"/>
      </c>
      <c r="AF143" s="3">
        <f t="shared" si="46"/>
      </c>
      <c r="AG143" s="3">
        <f t="shared" si="47"/>
      </c>
      <c r="AH143" s="3">
        <f t="shared" si="48"/>
      </c>
      <c r="AI143" s="3">
        <f t="shared" si="49"/>
      </c>
      <c r="AJ143" s="3">
        <f t="shared" si="50"/>
      </c>
      <c r="AK143" s="3">
        <f t="shared" si="51"/>
      </c>
      <c r="AL143" s="3">
        <f t="shared" si="52"/>
      </c>
      <c r="AM143" s="3">
        <f t="shared" si="53"/>
      </c>
      <c r="AN143" s="26">
        <f t="shared" si="54"/>
      </c>
      <c r="AO143" s="27">
        <f t="shared" si="55"/>
      </c>
      <c r="AP143" s="31">
        <f t="shared" si="56"/>
        <v>0</v>
      </c>
      <c r="AQ143" s="3">
        <f t="shared" si="57"/>
      </c>
      <c r="AR143" s="3">
        <f t="shared" si="58"/>
      </c>
      <c r="AS143" s="3">
        <f t="shared" si="59"/>
      </c>
      <c r="AT143" s="3">
        <f t="shared" si="60"/>
      </c>
    </row>
    <row r="144" spans="2:46" ht="12">
      <c r="B144" s="40"/>
      <c r="C144" s="37"/>
      <c r="D144" s="37"/>
      <c r="E144" s="37"/>
      <c r="F144" s="37"/>
      <c r="G144" s="45"/>
      <c r="H144" s="46"/>
      <c r="I144" s="47"/>
      <c r="J144" s="57"/>
      <c r="K144" s="59"/>
      <c r="L144" s="55">
        <f t="shared" si="42"/>
        <v>0</v>
      </c>
      <c r="M144" s="55">
        <f t="shared" si="61"/>
        <v>0</v>
      </c>
      <c r="AC144" s="3">
        <f t="shared" si="43"/>
      </c>
      <c r="AD144" s="3">
        <f t="shared" si="44"/>
      </c>
      <c r="AE144" s="3">
        <f t="shared" si="45"/>
      </c>
      <c r="AF144" s="3">
        <f t="shared" si="46"/>
      </c>
      <c r="AG144" s="3">
        <f t="shared" si="47"/>
      </c>
      <c r="AH144" s="3">
        <f t="shared" si="48"/>
      </c>
      <c r="AI144" s="3">
        <f t="shared" si="49"/>
      </c>
      <c r="AJ144" s="3">
        <f t="shared" si="50"/>
      </c>
      <c r="AK144" s="3">
        <f t="shared" si="51"/>
      </c>
      <c r="AL144" s="3">
        <f t="shared" si="52"/>
      </c>
      <c r="AM144" s="3">
        <f t="shared" si="53"/>
      </c>
      <c r="AN144" s="26">
        <f t="shared" si="54"/>
      </c>
      <c r="AO144" s="27">
        <f t="shared" si="55"/>
      </c>
      <c r="AP144" s="31">
        <f t="shared" si="56"/>
        <v>0</v>
      </c>
      <c r="AQ144" s="3">
        <f t="shared" si="57"/>
      </c>
      <c r="AR144" s="3">
        <f t="shared" si="58"/>
      </c>
      <c r="AS144" s="3">
        <f t="shared" si="59"/>
      </c>
      <c r="AT144" s="3">
        <f t="shared" si="60"/>
      </c>
    </row>
    <row r="145" spans="2:46" ht="12">
      <c r="B145" s="40"/>
      <c r="C145" s="37"/>
      <c r="D145" s="37"/>
      <c r="E145" s="37"/>
      <c r="F145" s="37"/>
      <c r="G145" s="45"/>
      <c r="H145" s="46"/>
      <c r="I145" s="47"/>
      <c r="J145" s="57"/>
      <c r="K145" s="59"/>
      <c r="L145" s="55">
        <f t="shared" si="42"/>
        <v>0</v>
      </c>
      <c r="M145" s="55">
        <f t="shared" si="61"/>
        <v>0</v>
      </c>
      <c r="AC145" s="3">
        <f t="shared" si="43"/>
      </c>
      <c r="AD145" s="3">
        <f t="shared" si="44"/>
      </c>
      <c r="AE145" s="3">
        <f t="shared" si="45"/>
      </c>
      <c r="AF145" s="3">
        <f t="shared" si="46"/>
      </c>
      <c r="AG145" s="3">
        <f t="shared" si="47"/>
      </c>
      <c r="AH145" s="3">
        <f t="shared" si="48"/>
      </c>
      <c r="AI145" s="3">
        <f t="shared" si="49"/>
      </c>
      <c r="AJ145" s="3">
        <f t="shared" si="50"/>
      </c>
      <c r="AK145" s="3">
        <f t="shared" si="51"/>
      </c>
      <c r="AL145" s="3">
        <f t="shared" si="52"/>
      </c>
      <c r="AM145" s="3">
        <f t="shared" si="53"/>
      </c>
      <c r="AN145" s="26">
        <f t="shared" si="54"/>
      </c>
      <c r="AO145" s="27">
        <f t="shared" si="55"/>
      </c>
      <c r="AP145" s="31">
        <f t="shared" si="56"/>
        <v>0</v>
      </c>
      <c r="AQ145" s="3">
        <f t="shared" si="57"/>
      </c>
      <c r="AR145" s="3">
        <f t="shared" si="58"/>
      </c>
      <c r="AS145" s="3">
        <f t="shared" si="59"/>
      </c>
      <c r="AT145" s="3">
        <f t="shared" si="60"/>
      </c>
    </row>
    <row r="146" spans="2:46" ht="12">
      <c r="B146" s="40"/>
      <c r="C146" s="37"/>
      <c r="D146" s="37"/>
      <c r="E146" s="37"/>
      <c r="F146" s="37"/>
      <c r="G146" s="45"/>
      <c r="H146" s="46"/>
      <c r="I146" s="47"/>
      <c r="J146" s="57"/>
      <c r="K146" s="59"/>
      <c r="L146" s="55">
        <f t="shared" si="42"/>
        <v>0</v>
      </c>
      <c r="M146" s="55">
        <f t="shared" si="61"/>
        <v>0</v>
      </c>
      <c r="AC146" s="3">
        <f t="shared" si="43"/>
      </c>
      <c r="AD146" s="3">
        <f t="shared" si="44"/>
      </c>
      <c r="AE146" s="3">
        <f t="shared" si="45"/>
      </c>
      <c r="AF146" s="3">
        <f t="shared" si="46"/>
      </c>
      <c r="AG146" s="3">
        <f t="shared" si="47"/>
      </c>
      <c r="AH146" s="3">
        <f t="shared" si="48"/>
      </c>
      <c r="AI146" s="3">
        <f t="shared" si="49"/>
      </c>
      <c r="AJ146" s="3">
        <f t="shared" si="50"/>
      </c>
      <c r="AK146" s="3">
        <f t="shared" si="51"/>
      </c>
      <c r="AL146" s="3">
        <f t="shared" si="52"/>
      </c>
      <c r="AM146" s="3">
        <f t="shared" si="53"/>
      </c>
      <c r="AN146" s="26">
        <f t="shared" si="54"/>
      </c>
      <c r="AO146" s="27">
        <f t="shared" si="55"/>
      </c>
      <c r="AP146" s="31">
        <f t="shared" si="56"/>
        <v>0</v>
      </c>
      <c r="AQ146" s="3">
        <f t="shared" si="57"/>
      </c>
      <c r="AR146" s="3">
        <f t="shared" si="58"/>
      </c>
      <c r="AS146" s="3">
        <f t="shared" si="59"/>
      </c>
      <c r="AT146" s="3">
        <f t="shared" si="60"/>
      </c>
    </row>
    <row r="147" spans="2:46" ht="12">
      <c r="B147" s="40"/>
      <c r="C147" s="37"/>
      <c r="D147" s="37"/>
      <c r="E147" s="37"/>
      <c r="F147" s="37"/>
      <c r="G147" s="45"/>
      <c r="H147" s="46"/>
      <c r="I147" s="47"/>
      <c r="J147" s="57"/>
      <c r="K147" s="59"/>
      <c r="L147" s="55">
        <f t="shared" si="42"/>
        <v>0</v>
      </c>
      <c r="M147" s="55">
        <f t="shared" si="61"/>
        <v>0</v>
      </c>
      <c r="AC147" s="3">
        <f t="shared" si="43"/>
      </c>
      <c r="AD147" s="3">
        <f t="shared" si="44"/>
      </c>
      <c r="AE147" s="3">
        <f t="shared" si="45"/>
      </c>
      <c r="AF147" s="3">
        <f t="shared" si="46"/>
      </c>
      <c r="AG147" s="3">
        <f t="shared" si="47"/>
      </c>
      <c r="AH147" s="3">
        <f t="shared" si="48"/>
      </c>
      <c r="AI147" s="3">
        <f t="shared" si="49"/>
      </c>
      <c r="AJ147" s="3">
        <f t="shared" si="50"/>
      </c>
      <c r="AK147" s="3">
        <f t="shared" si="51"/>
      </c>
      <c r="AL147" s="3">
        <f t="shared" si="52"/>
      </c>
      <c r="AM147" s="3">
        <f t="shared" si="53"/>
      </c>
      <c r="AN147" s="26">
        <f t="shared" si="54"/>
      </c>
      <c r="AO147" s="27">
        <f t="shared" si="55"/>
      </c>
      <c r="AP147" s="31">
        <f t="shared" si="56"/>
        <v>0</v>
      </c>
      <c r="AQ147" s="3">
        <f t="shared" si="57"/>
      </c>
      <c r="AR147" s="3">
        <f t="shared" si="58"/>
      </c>
      <c r="AS147" s="3">
        <f t="shared" si="59"/>
      </c>
      <c r="AT147" s="3">
        <f t="shared" si="60"/>
      </c>
    </row>
    <row r="148" spans="2:46" ht="12">
      <c r="B148" s="40"/>
      <c r="C148" s="37"/>
      <c r="D148" s="37"/>
      <c r="E148" s="37"/>
      <c r="F148" s="37"/>
      <c r="G148" s="45"/>
      <c r="H148" s="46"/>
      <c r="I148" s="47"/>
      <c r="J148" s="57"/>
      <c r="K148" s="59"/>
      <c r="L148" s="55">
        <f t="shared" si="42"/>
        <v>0</v>
      </c>
      <c r="M148" s="55">
        <f t="shared" si="61"/>
        <v>0</v>
      </c>
      <c r="AC148" s="3">
        <f t="shared" si="43"/>
      </c>
      <c r="AD148" s="3">
        <f t="shared" si="44"/>
      </c>
      <c r="AE148" s="3">
        <f t="shared" si="45"/>
      </c>
      <c r="AF148" s="3">
        <f t="shared" si="46"/>
      </c>
      <c r="AG148" s="3">
        <f t="shared" si="47"/>
      </c>
      <c r="AH148" s="3">
        <f t="shared" si="48"/>
      </c>
      <c r="AI148" s="3">
        <f t="shared" si="49"/>
      </c>
      <c r="AJ148" s="3">
        <f t="shared" si="50"/>
      </c>
      <c r="AK148" s="3">
        <f t="shared" si="51"/>
      </c>
      <c r="AL148" s="3">
        <f t="shared" si="52"/>
      </c>
      <c r="AM148" s="3">
        <f t="shared" si="53"/>
      </c>
      <c r="AN148" s="26">
        <f t="shared" si="54"/>
      </c>
      <c r="AO148" s="27">
        <f t="shared" si="55"/>
      </c>
      <c r="AP148" s="31">
        <f t="shared" si="56"/>
        <v>0</v>
      </c>
      <c r="AQ148" s="3">
        <f t="shared" si="57"/>
      </c>
      <c r="AR148" s="3">
        <f t="shared" si="58"/>
      </c>
      <c r="AS148" s="3">
        <f t="shared" si="59"/>
      </c>
      <c r="AT148" s="3">
        <f t="shared" si="60"/>
      </c>
    </row>
    <row r="149" spans="2:46" ht="12">
      <c r="B149" s="40"/>
      <c r="C149" s="37"/>
      <c r="D149" s="37"/>
      <c r="E149" s="37"/>
      <c r="F149" s="37"/>
      <c r="G149" s="45"/>
      <c r="H149" s="46"/>
      <c r="I149" s="47"/>
      <c r="J149" s="57"/>
      <c r="K149" s="59"/>
      <c r="L149" s="55">
        <f t="shared" si="42"/>
        <v>0</v>
      </c>
      <c r="M149" s="55">
        <f t="shared" si="61"/>
        <v>0</v>
      </c>
      <c r="AC149" s="3">
        <f t="shared" si="43"/>
      </c>
      <c r="AD149" s="3">
        <f t="shared" si="44"/>
      </c>
      <c r="AE149" s="3">
        <f t="shared" si="45"/>
      </c>
      <c r="AF149" s="3">
        <f t="shared" si="46"/>
      </c>
      <c r="AG149" s="3">
        <f t="shared" si="47"/>
      </c>
      <c r="AH149" s="3">
        <f t="shared" si="48"/>
      </c>
      <c r="AI149" s="3">
        <f t="shared" si="49"/>
      </c>
      <c r="AJ149" s="3">
        <f t="shared" si="50"/>
      </c>
      <c r="AK149" s="3">
        <f t="shared" si="51"/>
      </c>
      <c r="AL149" s="3">
        <f t="shared" si="52"/>
      </c>
      <c r="AM149" s="3">
        <f t="shared" si="53"/>
      </c>
      <c r="AN149" s="26">
        <f t="shared" si="54"/>
      </c>
      <c r="AO149" s="27">
        <f t="shared" si="55"/>
      </c>
      <c r="AP149" s="31">
        <f t="shared" si="56"/>
        <v>0</v>
      </c>
      <c r="AQ149" s="3">
        <f t="shared" si="57"/>
      </c>
      <c r="AR149" s="3">
        <f t="shared" si="58"/>
      </c>
      <c r="AS149" s="3">
        <f t="shared" si="59"/>
      </c>
      <c r="AT149" s="3">
        <f t="shared" si="60"/>
      </c>
    </row>
    <row r="150" spans="2:46" ht="12">
      <c r="B150" s="40"/>
      <c r="C150" s="37"/>
      <c r="D150" s="37"/>
      <c r="E150" s="37"/>
      <c r="F150" s="37"/>
      <c r="G150" s="45"/>
      <c r="H150" s="46"/>
      <c r="I150" s="47"/>
      <c r="J150" s="57"/>
      <c r="K150" s="59"/>
      <c r="L150" s="55">
        <f t="shared" si="42"/>
        <v>0</v>
      </c>
      <c r="M150" s="55">
        <f t="shared" si="61"/>
        <v>0</v>
      </c>
      <c r="AC150" s="3">
        <f t="shared" si="43"/>
      </c>
      <c r="AD150" s="3">
        <f t="shared" si="44"/>
      </c>
      <c r="AE150" s="3">
        <f t="shared" si="45"/>
      </c>
      <c r="AF150" s="3">
        <f t="shared" si="46"/>
      </c>
      <c r="AG150" s="3">
        <f t="shared" si="47"/>
      </c>
      <c r="AH150" s="3">
        <f t="shared" si="48"/>
      </c>
      <c r="AI150" s="3">
        <f t="shared" si="49"/>
      </c>
      <c r="AJ150" s="3">
        <f t="shared" si="50"/>
      </c>
      <c r="AK150" s="3">
        <f t="shared" si="51"/>
      </c>
      <c r="AL150" s="3">
        <f t="shared" si="52"/>
      </c>
      <c r="AM150" s="3">
        <f t="shared" si="53"/>
      </c>
      <c r="AN150" s="26">
        <f t="shared" si="54"/>
      </c>
      <c r="AO150" s="27">
        <f t="shared" si="55"/>
      </c>
      <c r="AP150" s="31">
        <f t="shared" si="56"/>
        <v>0</v>
      </c>
      <c r="AQ150" s="3">
        <f t="shared" si="57"/>
      </c>
      <c r="AR150" s="3">
        <f t="shared" si="58"/>
      </c>
      <c r="AS150" s="3">
        <f t="shared" si="59"/>
      </c>
      <c r="AT150" s="3">
        <f t="shared" si="60"/>
      </c>
    </row>
    <row r="151" spans="2:46" ht="12">
      <c r="B151" s="40"/>
      <c r="C151" s="37"/>
      <c r="D151" s="37"/>
      <c r="E151" s="37"/>
      <c r="F151" s="37"/>
      <c r="G151" s="45"/>
      <c r="H151" s="46"/>
      <c r="I151" s="48"/>
      <c r="J151" s="57"/>
      <c r="K151" s="59"/>
      <c r="L151" s="55">
        <f t="shared" si="42"/>
        <v>0</v>
      </c>
      <c r="M151" s="55">
        <f t="shared" si="61"/>
        <v>0</v>
      </c>
      <c r="AC151" s="3">
        <f t="shared" si="43"/>
      </c>
      <c r="AD151" s="3">
        <f t="shared" si="44"/>
      </c>
      <c r="AE151" s="3">
        <f t="shared" si="45"/>
      </c>
      <c r="AF151" s="3">
        <f t="shared" si="46"/>
      </c>
      <c r="AG151" s="3">
        <f t="shared" si="47"/>
      </c>
      <c r="AH151" s="3">
        <f t="shared" si="48"/>
      </c>
      <c r="AI151" s="3">
        <f t="shared" si="49"/>
      </c>
      <c r="AJ151" s="3">
        <f t="shared" si="50"/>
      </c>
      <c r="AK151" s="3">
        <f t="shared" si="51"/>
      </c>
      <c r="AL151" s="3">
        <f t="shared" si="52"/>
      </c>
      <c r="AM151" s="3">
        <f t="shared" si="53"/>
      </c>
      <c r="AN151" s="26">
        <f t="shared" si="54"/>
      </c>
      <c r="AO151" s="27">
        <f t="shared" si="55"/>
      </c>
      <c r="AP151" s="31">
        <f t="shared" si="56"/>
        <v>0</v>
      </c>
      <c r="AQ151" s="3">
        <f t="shared" si="57"/>
      </c>
      <c r="AR151" s="3">
        <f t="shared" si="58"/>
      </c>
      <c r="AS151" s="3">
        <f t="shared" si="59"/>
      </c>
      <c r="AT151" s="3">
        <f t="shared" si="60"/>
      </c>
    </row>
    <row r="152" spans="2:46" ht="12">
      <c r="B152" s="40"/>
      <c r="C152" s="37"/>
      <c r="D152" s="37"/>
      <c r="E152" s="37"/>
      <c r="F152" s="37"/>
      <c r="G152" s="45"/>
      <c r="H152" s="46"/>
      <c r="I152" s="47"/>
      <c r="J152" s="57"/>
      <c r="K152" s="59"/>
      <c r="L152" s="55">
        <f t="shared" si="42"/>
        <v>0</v>
      </c>
      <c r="M152" s="55">
        <f t="shared" si="61"/>
        <v>0</v>
      </c>
      <c r="AC152" s="3">
        <f t="shared" si="43"/>
      </c>
      <c r="AD152" s="3">
        <f t="shared" si="44"/>
      </c>
      <c r="AE152" s="3">
        <f t="shared" si="45"/>
      </c>
      <c r="AF152" s="3">
        <f t="shared" si="46"/>
      </c>
      <c r="AG152" s="3">
        <f t="shared" si="47"/>
      </c>
      <c r="AH152" s="3">
        <f t="shared" si="48"/>
      </c>
      <c r="AI152" s="3">
        <f t="shared" si="49"/>
      </c>
      <c r="AJ152" s="3">
        <f t="shared" si="50"/>
      </c>
      <c r="AK152" s="3">
        <f t="shared" si="51"/>
      </c>
      <c r="AL152" s="3">
        <f t="shared" si="52"/>
      </c>
      <c r="AM152" s="3">
        <f t="shared" si="53"/>
      </c>
      <c r="AN152" s="26">
        <f t="shared" si="54"/>
      </c>
      <c r="AO152" s="27">
        <f t="shared" si="55"/>
      </c>
      <c r="AP152" s="31">
        <f t="shared" si="56"/>
        <v>0</v>
      </c>
      <c r="AQ152" s="3">
        <f t="shared" si="57"/>
      </c>
      <c r="AR152" s="3">
        <f t="shared" si="58"/>
      </c>
      <c r="AS152" s="3">
        <f t="shared" si="59"/>
      </c>
      <c r="AT152" s="3">
        <f t="shared" si="60"/>
      </c>
    </row>
    <row r="153" spans="2:46" ht="12">
      <c r="B153" s="40"/>
      <c r="C153" s="37"/>
      <c r="D153" s="37"/>
      <c r="E153" s="37"/>
      <c r="F153" s="37"/>
      <c r="G153" s="45"/>
      <c r="H153" s="46"/>
      <c r="I153" s="48"/>
      <c r="J153" s="57"/>
      <c r="K153" s="59"/>
      <c r="L153" s="55">
        <f t="shared" si="42"/>
        <v>0</v>
      </c>
      <c r="M153" s="55">
        <f t="shared" si="61"/>
        <v>0</v>
      </c>
      <c r="AC153" s="3">
        <f t="shared" si="43"/>
      </c>
      <c r="AD153" s="3">
        <f t="shared" si="44"/>
      </c>
      <c r="AE153" s="3">
        <f t="shared" si="45"/>
      </c>
      <c r="AF153" s="3">
        <f t="shared" si="46"/>
      </c>
      <c r="AG153" s="3">
        <f t="shared" si="47"/>
      </c>
      <c r="AH153" s="3">
        <f t="shared" si="48"/>
      </c>
      <c r="AI153" s="3">
        <f t="shared" si="49"/>
      </c>
      <c r="AJ153" s="3">
        <f t="shared" si="50"/>
      </c>
      <c r="AK153" s="3">
        <f t="shared" si="51"/>
      </c>
      <c r="AL153" s="3">
        <f t="shared" si="52"/>
      </c>
      <c r="AM153" s="3">
        <f t="shared" si="53"/>
      </c>
      <c r="AN153" s="26">
        <f t="shared" si="54"/>
      </c>
      <c r="AO153" s="27">
        <f t="shared" si="55"/>
      </c>
      <c r="AP153" s="31">
        <f t="shared" si="56"/>
        <v>0</v>
      </c>
      <c r="AQ153" s="3">
        <f t="shared" si="57"/>
      </c>
      <c r="AR153" s="3">
        <f t="shared" si="58"/>
      </c>
      <c r="AS153" s="3">
        <f t="shared" si="59"/>
      </c>
      <c r="AT153" s="3">
        <f t="shared" si="60"/>
      </c>
    </row>
    <row r="154" spans="2:46" ht="12">
      <c r="B154" s="40"/>
      <c r="C154" s="37"/>
      <c r="D154" s="37"/>
      <c r="E154" s="37"/>
      <c r="F154" s="37"/>
      <c r="G154" s="45"/>
      <c r="H154" s="46"/>
      <c r="I154" s="48"/>
      <c r="J154" s="57"/>
      <c r="K154" s="59"/>
      <c r="L154" s="55">
        <f t="shared" si="42"/>
        <v>0</v>
      </c>
      <c r="M154" s="55">
        <f t="shared" si="61"/>
        <v>0</v>
      </c>
      <c r="AC154" s="3">
        <f t="shared" si="43"/>
      </c>
      <c r="AD154" s="3">
        <f t="shared" si="44"/>
      </c>
      <c r="AE154" s="3">
        <f t="shared" si="45"/>
      </c>
      <c r="AF154" s="3">
        <f t="shared" si="46"/>
      </c>
      <c r="AG154" s="3">
        <f t="shared" si="47"/>
      </c>
      <c r="AH154" s="3">
        <f t="shared" si="48"/>
      </c>
      <c r="AI154" s="3">
        <f t="shared" si="49"/>
      </c>
      <c r="AJ154" s="3">
        <f t="shared" si="50"/>
      </c>
      <c r="AK154" s="3">
        <f t="shared" si="51"/>
      </c>
      <c r="AL154" s="3">
        <f t="shared" si="52"/>
      </c>
      <c r="AM154" s="3">
        <f t="shared" si="53"/>
      </c>
      <c r="AN154" s="26">
        <f t="shared" si="54"/>
      </c>
      <c r="AO154" s="27">
        <f t="shared" si="55"/>
      </c>
      <c r="AP154" s="31">
        <f t="shared" si="56"/>
        <v>0</v>
      </c>
      <c r="AQ154" s="3">
        <f t="shared" si="57"/>
      </c>
      <c r="AR154" s="3">
        <f t="shared" si="58"/>
      </c>
      <c r="AS154" s="3">
        <f t="shared" si="59"/>
      </c>
      <c r="AT154" s="3">
        <f t="shared" si="60"/>
      </c>
    </row>
    <row r="155" spans="2:46" ht="12">
      <c r="B155" s="40"/>
      <c r="C155" s="37"/>
      <c r="D155" s="37"/>
      <c r="E155" s="37"/>
      <c r="F155" s="37"/>
      <c r="G155" s="45"/>
      <c r="H155" s="46"/>
      <c r="I155" s="47"/>
      <c r="J155" s="57"/>
      <c r="K155" s="59"/>
      <c r="L155" s="55">
        <f t="shared" si="42"/>
        <v>0</v>
      </c>
      <c r="M155" s="55">
        <f t="shared" si="61"/>
        <v>0</v>
      </c>
      <c r="AC155" s="3">
        <f t="shared" si="43"/>
      </c>
      <c r="AD155" s="3">
        <f t="shared" si="44"/>
      </c>
      <c r="AE155" s="3">
        <f t="shared" si="45"/>
      </c>
      <c r="AF155" s="3">
        <f t="shared" si="46"/>
      </c>
      <c r="AG155" s="3">
        <f t="shared" si="47"/>
      </c>
      <c r="AH155" s="3">
        <f t="shared" si="48"/>
      </c>
      <c r="AI155" s="3">
        <f t="shared" si="49"/>
      </c>
      <c r="AJ155" s="3">
        <f t="shared" si="50"/>
      </c>
      <c r="AK155" s="3">
        <f t="shared" si="51"/>
      </c>
      <c r="AL155" s="3">
        <f t="shared" si="52"/>
      </c>
      <c r="AM155" s="3">
        <f t="shared" si="53"/>
      </c>
      <c r="AN155" s="26">
        <f t="shared" si="54"/>
      </c>
      <c r="AO155" s="27">
        <f t="shared" si="55"/>
      </c>
      <c r="AP155" s="31">
        <f t="shared" si="56"/>
        <v>0</v>
      </c>
      <c r="AQ155" s="3">
        <f t="shared" si="57"/>
      </c>
      <c r="AR155" s="3">
        <f t="shared" si="58"/>
      </c>
      <c r="AS155" s="3">
        <f t="shared" si="59"/>
      </c>
      <c r="AT155" s="3">
        <f t="shared" si="60"/>
      </c>
    </row>
    <row r="156" spans="2:46" ht="12">
      <c r="B156" s="40"/>
      <c r="C156" s="37"/>
      <c r="D156" s="37"/>
      <c r="E156" s="37"/>
      <c r="F156" s="37"/>
      <c r="G156" s="45"/>
      <c r="H156" s="46"/>
      <c r="I156" s="47"/>
      <c r="J156" s="57"/>
      <c r="K156" s="59"/>
      <c r="L156" s="55">
        <f t="shared" si="42"/>
        <v>0</v>
      </c>
      <c r="M156" s="55">
        <f t="shared" si="61"/>
        <v>0</v>
      </c>
      <c r="AC156" s="3">
        <f t="shared" si="43"/>
      </c>
      <c r="AD156" s="3">
        <f t="shared" si="44"/>
      </c>
      <c r="AE156" s="3">
        <f t="shared" si="45"/>
      </c>
      <c r="AF156" s="3">
        <f t="shared" si="46"/>
      </c>
      <c r="AG156" s="3">
        <f t="shared" si="47"/>
      </c>
      <c r="AH156" s="3">
        <f t="shared" si="48"/>
      </c>
      <c r="AI156" s="3">
        <f t="shared" si="49"/>
      </c>
      <c r="AJ156" s="3">
        <f t="shared" si="50"/>
      </c>
      <c r="AK156" s="3">
        <f t="shared" si="51"/>
      </c>
      <c r="AL156" s="3">
        <f t="shared" si="52"/>
      </c>
      <c r="AM156" s="3">
        <f t="shared" si="53"/>
      </c>
      <c r="AN156" s="26">
        <f t="shared" si="54"/>
      </c>
      <c r="AO156" s="27">
        <f t="shared" si="55"/>
      </c>
      <c r="AP156" s="31">
        <f t="shared" si="56"/>
        <v>0</v>
      </c>
      <c r="AQ156" s="3">
        <f t="shared" si="57"/>
      </c>
      <c r="AR156" s="3">
        <f t="shared" si="58"/>
      </c>
      <c r="AS156" s="3">
        <f t="shared" si="59"/>
      </c>
      <c r="AT156" s="3">
        <f t="shared" si="60"/>
      </c>
    </row>
    <row r="157" spans="2:46" ht="12">
      <c r="B157" s="40"/>
      <c r="C157" s="37"/>
      <c r="D157" s="37"/>
      <c r="E157" s="37"/>
      <c r="F157" s="37"/>
      <c r="G157" s="45"/>
      <c r="H157" s="46"/>
      <c r="I157" s="47"/>
      <c r="J157" s="57"/>
      <c r="K157" s="59"/>
      <c r="L157" s="55">
        <f t="shared" si="42"/>
        <v>0</v>
      </c>
      <c r="M157" s="55">
        <f t="shared" si="61"/>
        <v>0</v>
      </c>
      <c r="AC157" s="3">
        <f t="shared" si="43"/>
      </c>
      <c r="AD157" s="3">
        <f t="shared" si="44"/>
      </c>
      <c r="AE157" s="3">
        <f t="shared" si="45"/>
      </c>
      <c r="AF157" s="3">
        <f t="shared" si="46"/>
      </c>
      <c r="AG157" s="3">
        <f t="shared" si="47"/>
      </c>
      <c r="AH157" s="3">
        <f t="shared" si="48"/>
      </c>
      <c r="AI157" s="3">
        <f t="shared" si="49"/>
      </c>
      <c r="AJ157" s="3">
        <f t="shared" si="50"/>
      </c>
      <c r="AK157" s="3">
        <f t="shared" si="51"/>
      </c>
      <c r="AL157" s="3">
        <f t="shared" si="52"/>
      </c>
      <c r="AM157" s="3">
        <f t="shared" si="53"/>
      </c>
      <c r="AN157" s="26">
        <f t="shared" si="54"/>
      </c>
      <c r="AO157" s="27">
        <f t="shared" si="55"/>
      </c>
      <c r="AP157" s="31">
        <f t="shared" si="56"/>
        <v>0</v>
      </c>
      <c r="AQ157" s="3">
        <f t="shared" si="57"/>
      </c>
      <c r="AR157" s="3">
        <f t="shared" si="58"/>
      </c>
      <c r="AS157" s="3">
        <f t="shared" si="59"/>
      </c>
      <c r="AT157" s="3">
        <f t="shared" si="60"/>
      </c>
    </row>
    <row r="158" spans="2:46" ht="12">
      <c r="B158" s="40"/>
      <c r="C158" s="37"/>
      <c r="D158" s="37"/>
      <c r="E158" s="37"/>
      <c r="F158" s="37"/>
      <c r="G158" s="45"/>
      <c r="H158" s="46"/>
      <c r="I158" s="47"/>
      <c r="J158" s="57"/>
      <c r="K158" s="59"/>
      <c r="L158" s="55">
        <f t="shared" si="42"/>
        <v>0</v>
      </c>
      <c r="M158" s="55">
        <f t="shared" si="61"/>
        <v>0</v>
      </c>
      <c r="AC158" s="3">
        <f t="shared" si="43"/>
      </c>
      <c r="AD158" s="3">
        <f t="shared" si="44"/>
      </c>
      <c r="AE158" s="3">
        <f t="shared" si="45"/>
      </c>
      <c r="AF158" s="3">
        <f t="shared" si="46"/>
      </c>
      <c r="AG158" s="3">
        <f t="shared" si="47"/>
      </c>
      <c r="AH158" s="3">
        <f t="shared" si="48"/>
      </c>
      <c r="AI158" s="3">
        <f t="shared" si="49"/>
      </c>
      <c r="AJ158" s="3">
        <f t="shared" si="50"/>
      </c>
      <c r="AK158" s="3">
        <f t="shared" si="51"/>
      </c>
      <c r="AL158" s="3">
        <f t="shared" si="52"/>
      </c>
      <c r="AM158" s="3">
        <f t="shared" si="53"/>
      </c>
      <c r="AN158" s="26">
        <f t="shared" si="54"/>
      </c>
      <c r="AO158" s="27">
        <f t="shared" si="55"/>
      </c>
      <c r="AP158" s="31">
        <f t="shared" si="56"/>
        <v>0</v>
      </c>
      <c r="AQ158" s="3">
        <f t="shared" si="57"/>
      </c>
      <c r="AR158" s="3">
        <f t="shared" si="58"/>
      </c>
      <c r="AS158" s="3">
        <f t="shared" si="59"/>
      </c>
      <c r="AT158" s="3">
        <f t="shared" si="60"/>
      </c>
    </row>
    <row r="159" spans="2:46" ht="12">
      <c r="B159" s="40"/>
      <c r="C159" s="37"/>
      <c r="D159" s="37"/>
      <c r="E159" s="37"/>
      <c r="F159" s="37"/>
      <c r="G159" s="45"/>
      <c r="H159" s="46"/>
      <c r="I159" s="47"/>
      <c r="J159" s="57"/>
      <c r="K159" s="59"/>
      <c r="L159" s="55">
        <f t="shared" si="42"/>
        <v>0</v>
      </c>
      <c r="M159" s="55">
        <f t="shared" si="61"/>
        <v>0</v>
      </c>
      <c r="AC159" s="3">
        <f t="shared" si="43"/>
      </c>
      <c r="AD159" s="3">
        <f t="shared" si="44"/>
      </c>
      <c r="AE159" s="3">
        <f t="shared" si="45"/>
      </c>
      <c r="AF159" s="3">
        <f t="shared" si="46"/>
      </c>
      <c r="AG159" s="3">
        <f t="shared" si="47"/>
      </c>
      <c r="AH159" s="3">
        <f t="shared" si="48"/>
      </c>
      <c r="AI159" s="3">
        <f t="shared" si="49"/>
      </c>
      <c r="AJ159" s="3">
        <f t="shared" si="50"/>
      </c>
      <c r="AK159" s="3">
        <f t="shared" si="51"/>
      </c>
      <c r="AL159" s="3">
        <f t="shared" si="52"/>
      </c>
      <c r="AM159" s="3">
        <f t="shared" si="53"/>
      </c>
      <c r="AN159" s="26">
        <f t="shared" si="54"/>
      </c>
      <c r="AO159" s="27">
        <f t="shared" si="55"/>
      </c>
      <c r="AP159" s="31">
        <f t="shared" si="56"/>
        <v>0</v>
      </c>
      <c r="AQ159" s="3">
        <f t="shared" si="57"/>
      </c>
      <c r="AR159" s="3">
        <f t="shared" si="58"/>
      </c>
      <c r="AS159" s="3">
        <f t="shared" si="59"/>
      </c>
      <c r="AT159" s="3">
        <f t="shared" si="60"/>
      </c>
    </row>
    <row r="160" spans="2:46" ht="12">
      <c r="B160" s="40"/>
      <c r="C160" s="37"/>
      <c r="D160" s="37"/>
      <c r="E160" s="37"/>
      <c r="F160" s="37"/>
      <c r="G160" s="45"/>
      <c r="H160" s="46"/>
      <c r="I160" s="47"/>
      <c r="J160" s="57"/>
      <c r="K160" s="59"/>
      <c r="L160" s="55">
        <f t="shared" si="42"/>
        <v>0</v>
      </c>
      <c r="M160" s="55">
        <f t="shared" si="61"/>
        <v>0</v>
      </c>
      <c r="AC160" s="3">
        <f t="shared" si="43"/>
      </c>
      <c r="AD160" s="3">
        <f t="shared" si="44"/>
      </c>
      <c r="AE160" s="3">
        <f t="shared" si="45"/>
      </c>
      <c r="AF160" s="3">
        <f t="shared" si="46"/>
      </c>
      <c r="AG160" s="3">
        <f t="shared" si="47"/>
      </c>
      <c r="AH160" s="3">
        <f t="shared" si="48"/>
      </c>
      <c r="AI160" s="3">
        <f t="shared" si="49"/>
      </c>
      <c r="AJ160" s="3">
        <f t="shared" si="50"/>
      </c>
      <c r="AK160" s="3">
        <f t="shared" si="51"/>
      </c>
      <c r="AL160" s="3">
        <f t="shared" si="52"/>
      </c>
      <c r="AM160" s="3">
        <f t="shared" si="53"/>
      </c>
      <c r="AN160" s="26">
        <f t="shared" si="54"/>
      </c>
      <c r="AO160" s="27">
        <f t="shared" si="55"/>
      </c>
      <c r="AP160" s="31">
        <f t="shared" si="56"/>
        <v>0</v>
      </c>
      <c r="AQ160" s="3">
        <f t="shared" si="57"/>
      </c>
      <c r="AR160" s="3">
        <f t="shared" si="58"/>
      </c>
      <c r="AS160" s="3">
        <f t="shared" si="59"/>
      </c>
      <c r="AT160" s="3">
        <f t="shared" si="60"/>
      </c>
    </row>
    <row r="161" spans="2:46" ht="12">
      <c r="B161" s="40"/>
      <c r="C161" s="37"/>
      <c r="D161" s="37"/>
      <c r="E161" s="37"/>
      <c r="F161" s="37"/>
      <c r="G161" s="45"/>
      <c r="H161" s="46"/>
      <c r="I161" s="48"/>
      <c r="J161" s="57"/>
      <c r="K161" s="59"/>
      <c r="L161" s="55">
        <f t="shared" si="42"/>
        <v>0</v>
      </c>
      <c r="M161" s="55">
        <f t="shared" si="61"/>
        <v>0</v>
      </c>
      <c r="AC161" s="3">
        <f t="shared" si="43"/>
      </c>
      <c r="AD161" s="3">
        <f t="shared" si="44"/>
      </c>
      <c r="AE161" s="3">
        <f t="shared" si="45"/>
      </c>
      <c r="AF161" s="3">
        <f t="shared" si="46"/>
      </c>
      <c r="AG161" s="3">
        <f t="shared" si="47"/>
      </c>
      <c r="AH161" s="3">
        <f t="shared" si="48"/>
      </c>
      <c r="AI161" s="3">
        <f t="shared" si="49"/>
      </c>
      <c r="AJ161" s="3">
        <f t="shared" si="50"/>
      </c>
      <c r="AK161" s="3">
        <f t="shared" si="51"/>
      </c>
      <c r="AL161" s="3">
        <f t="shared" si="52"/>
      </c>
      <c r="AM161" s="3">
        <f t="shared" si="53"/>
      </c>
      <c r="AN161" s="26">
        <f t="shared" si="54"/>
      </c>
      <c r="AO161" s="27">
        <f t="shared" si="55"/>
      </c>
      <c r="AP161" s="31">
        <f t="shared" si="56"/>
        <v>0</v>
      </c>
      <c r="AQ161" s="3">
        <f t="shared" si="57"/>
      </c>
      <c r="AR161" s="3">
        <f t="shared" si="58"/>
      </c>
      <c r="AS161" s="3">
        <f t="shared" si="59"/>
      </c>
      <c r="AT161" s="3">
        <f t="shared" si="60"/>
      </c>
    </row>
    <row r="162" spans="2:46" ht="12">
      <c r="B162" s="40"/>
      <c r="C162" s="37"/>
      <c r="D162" s="37"/>
      <c r="E162" s="37"/>
      <c r="F162" s="37"/>
      <c r="G162" s="45"/>
      <c r="H162" s="46"/>
      <c r="I162" s="48"/>
      <c r="J162" s="57"/>
      <c r="K162" s="59"/>
      <c r="L162" s="55">
        <f t="shared" si="42"/>
        <v>0</v>
      </c>
      <c r="M162" s="55">
        <f t="shared" si="61"/>
        <v>0</v>
      </c>
      <c r="AC162" s="3">
        <f t="shared" si="43"/>
      </c>
      <c r="AD162" s="3">
        <f t="shared" si="44"/>
      </c>
      <c r="AE162" s="3">
        <f t="shared" si="45"/>
      </c>
      <c r="AF162" s="3">
        <f t="shared" si="46"/>
      </c>
      <c r="AG162" s="3">
        <f t="shared" si="47"/>
      </c>
      <c r="AH162" s="3">
        <f t="shared" si="48"/>
      </c>
      <c r="AI162" s="3">
        <f t="shared" si="49"/>
      </c>
      <c r="AJ162" s="3">
        <f t="shared" si="50"/>
      </c>
      <c r="AK162" s="3">
        <f t="shared" si="51"/>
      </c>
      <c r="AL162" s="3">
        <f t="shared" si="52"/>
      </c>
      <c r="AM162" s="3">
        <f t="shared" si="53"/>
      </c>
      <c r="AN162" s="26">
        <f t="shared" si="54"/>
      </c>
      <c r="AO162" s="27">
        <f t="shared" si="55"/>
      </c>
      <c r="AP162" s="31">
        <f t="shared" si="56"/>
        <v>0</v>
      </c>
      <c r="AQ162" s="3">
        <f t="shared" si="57"/>
      </c>
      <c r="AR162" s="3">
        <f t="shared" si="58"/>
      </c>
      <c r="AS162" s="3">
        <f t="shared" si="59"/>
      </c>
      <c r="AT162" s="3">
        <f t="shared" si="60"/>
      </c>
    </row>
    <row r="163" spans="2:46" ht="12">
      <c r="B163" s="40"/>
      <c r="C163" s="37"/>
      <c r="D163" s="37"/>
      <c r="E163" s="37"/>
      <c r="F163" s="37"/>
      <c r="G163" s="45"/>
      <c r="H163" s="46"/>
      <c r="I163" s="47"/>
      <c r="J163" s="57"/>
      <c r="K163" s="59"/>
      <c r="L163" s="55">
        <f t="shared" si="42"/>
        <v>0</v>
      </c>
      <c r="M163" s="55">
        <f t="shared" si="61"/>
        <v>0</v>
      </c>
      <c r="AC163" s="3">
        <f t="shared" si="43"/>
      </c>
      <c r="AD163" s="3">
        <f t="shared" si="44"/>
      </c>
      <c r="AE163" s="3">
        <f t="shared" si="45"/>
      </c>
      <c r="AF163" s="3">
        <f t="shared" si="46"/>
      </c>
      <c r="AG163" s="3">
        <f t="shared" si="47"/>
      </c>
      <c r="AH163" s="3">
        <f t="shared" si="48"/>
      </c>
      <c r="AI163" s="3">
        <f t="shared" si="49"/>
      </c>
      <c r="AJ163" s="3">
        <f t="shared" si="50"/>
      </c>
      <c r="AK163" s="3">
        <f t="shared" si="51"/>
      </c>
      <c r="AL163" s="3">
        <f t="shared" si="52"/>
      </c>
      <c r="AM163" s="3">
        <f t="shared" si="53"/>
      </c>
      <c r="AN163" s="26">
        <f t="shared" si="54"/>
      </c>
      <c r="AO163" s="27">
        <f t="shared" si="55"/>
      </c>
      <c r="AP163" s="31">
        <f t="shared" si="56"/>
        <v>0</v>
      </c>
      <c r="AQ163" s="3">
        <f t="shared" si="57"/>
      </c>
      <c r="AR163" s="3">
        <f t="shared" si="58"/>
      </c>
      <c r="AS163" s="3">
        <f t="shared" si="59"/>
      </c>
      <c r="AT163" s="3">
        <f t="shared" si="60"/>
      </c>
    </row>
    <row r="164" spans="2:46" ht="12">
      <c r="B164" s="40"/>
      <c r="C164" s="37"/>
      <c r="D164" s="37"/>
      <c r="E164" s="37"/>
      <c r="F164" s="37"/>
      <c r="G164" s="45"/>
      <c r="H164" s="46"/>
      <c r="I164" s="47"/>
      <c r="J164" s="57"/>
      <c r="K164" s="59"/>
      <c r="L164" s="55">
        <f t="shared" si="42"/>
        <v>0</v>
      </c>
      <c r="M164" s="55">
        <f t="shared" si="61"/>
        <v>0</v>
      </c>
      <c r="AC164" s="3">
        <f t="shared" si="43"/>
      </c>
      <c r="AD164" s="3">
        <f t="shared" si="44"/>
      </c>
      <c r="AE164" s="3">
        <f t="shared" si="45"/>
      </c>
      <c r="AF164" s="3">
        <f t="shared" si="46"/>
      </c>
      <c r="AG164" s="3">
        <f t="shared" si="47"/>
      </c>
      <c r="AH164" s="3">
        <f t="shared" si="48"/>
      </c>
      <c r="AI164" s="3">
        <f t="shared" si="49"/>
      </c>
      <c r="AJ164" s="3">
        <f t="shared" si="50"/>
      </c>
      <c r="AK164" s="3">
        <f t="shared" si="51"/>
      </c>
      <c r="AL164" s="3">
        <f t="shared" si="52"/>
      </c>
      <c r="AM164" s="3">
        <f t="shared" si="53"/>
      </c>
      <c r="AN164" s="26">
        <f t="shared" si="54"/>
      </c>
      <c r="AO164" s="27">
        <f t="shared" si="55"/>
      </c>
      <c r="AP164" s="31">
        <f t="shared" si="56"/>
        <v>0</v>
      </c>
      <c r="AQ164" s="3">
        <f t="shared" si="57"/>
      </c>
      <c r="AR164" s="3">
        <f t="shared" si="58"/>
      </c>
      <c r="AS164" s="3">
        <f t="shared" si="59"/>
      </c>
      <c r="AT164" s="3">
        <f t="shared" si="60"/>
      </c>
    </row>
    <row r="165" spans="2:46" ht="12">
      <c r="B165" s="40"/>
      <c r="C165" s="37"/>
      <c r="D165" s="37"/>
      <c r="E165" s="37"/>
      <c r="F165" s="37"/>
      <c r="G165" s="45"/>
      <c r="H165" s="46"/>
      <c r="I165" s="47"/>
      <c r="J165" s="57"/>
      <c r="K165" s="59"/>
      <c r="L165" s="55">
        <f t="shared" si="42"/>
        <v>0</v>
      </c>
      <c r="M165" s="55">
        <f t="shared" si="61"/>
        <v>0</v>
      </c>
      <c r="AC165" s="3">
        <f t="shared" si="43"/>
      </c>
      <c r="AD165" s="3">
        <f t="shared" si="44"/>
      </c>
      <c r="AE165" s="3">
        <f t="shared" si="45"/>
      </c>
      <c r="AF165" s="3">
        <f t="shared" si="46"/>
      </c>
      <c r="AG165" s="3">
        <f t="shared" si="47"/>
      </c>
      <c r="AH165" s="3">
        <f t="shared" si="48"/>
      </c>
      <c r="AI165" s="3">
        <f t="shared" si="49"/>
      </c>
      <c r="AJ165" s="3">
        <f t="shared" si="50"/>
      </c>
      <c r="AK165" s="3">
        <f t="shared" si="51"/>
      </c>
      <c r="AL165" s="3">
        <f t="shared" si="52"/>
      </c>
      <c r="AM165" s="3">
        <f t="shared" si="53"/>
      </c>
      <c r="AN165" s="26">
        <f t="shared" si="54"/>
      </c>
      <c r="AO165" s="27">
        <f t="shared" si="55"/>
      </c>
      <c r="AP165" s="31">
        <f t="shared" si="56"/>
        <v>0</v>
      </c>
      <c r="AQ165" s="3">
        <f t="shared" si="57"/>
      </c>
      <c r="AR165" s="3">
        <f t="shared" si="58"/>
      </c>
      <c r="AS165" s="3">
        <f t="shared" si="59"/>
      </c>
      <c r="AT165" s="3">
        <f t="shared" si="60"/>
      </c>
    </row>
    <row r="166" spans="2:46" ht="12">
      <c r="B166" s="40"/>
      <c r="C166" s="37"/>
      <c r="D166" s="37"/>
      <c r="E166" s="37"/>
      <c r="F166" s="37"/>
      <c r="G166" s="45"/>
      <c r="H166" s="46"/>
      <c r="I166" s="47"/>
      <c r="J166" s="57"/>
      <c r="K166" s="59"/>
      <c r="L166" s="55">
        <f t="shared" si="42"/>
        <v>0</v>
      </c>
      <c r="M166" s="55">
        <f t="shared" si="61"/>
        <v>0</v>
      </c>
      <c r="AC166" s="3">
        <f t="shared" si="43"/>
      </c>
      <c r="AD166" s="3">
        <f t="shared" si="44"/>
      </c>
      <c r="AE166" s="3">
        <f t="shared" si="45"/>
      </c>
      <c r="AF166" s="3">
        <f t="shared" si="46"/>
      </c>
      <c r="AG166" s="3">
        <f t="shared" si="47"/>
      </c>
      <c r="AH166" s="3">
        <f t="shared" si="48"/>
      </c>
      <c r="AI166" s="3">
        <f t="shared" si="49"/>
      </c>
      <c r="AJ166" s="3">
        <f t="shared" si="50"/>
      </c>
      <c r="AK166" s="3">
        <f t="shared" si="51"/>
      </c>
      <c r="AL166" s="3">
        <f t="shared" si="52"/>
      </c>
      <c r="AM166" s="3">
        <f t="shared" si="53"/>
      </c>
      <c r="AN166" s="26">
        <f t="shared" si="54"/>
      </c>
      <c r="AO166" s="27">
        <f t="shared" si="55"/>
      </c>
      <c r="AP166" s="31">
        <f t="shared" si="56"/>
        <v>0</v>
      </c>
      <c r="AQ166" s="3">
        <f t="shared" si="57"/>
      </c>
      <c r="AR166" s="3">
        <f t="shared" si="58"/>
      </c>
      <c r="AS166" s="3">
        <f t="shared" si="59"/>
      </c>
      <c r="AT166" s="3">
        <f t="shared" si="60"/>
      </c>
    </row>
    <row r="167" spans="2:46" ht="12">
      <c r="B167" s="40"/>
      <c r="C167" s="37"/>
      <c r="D167" s="37"/>
      <c r="E167" s="37"/>
      <c r="F167" s="37"/>
      <c r="G167" s="45"/>
      <c r="H167" s="46"/>
      <c r="I167" s="47"/>
      <c r="J167" s="57"/>
      <c r="K167" s="59"/>
      <c r="L167" s="55">
        <f t="shared" si="42"/>
        <v>0</v>
      </c>
      <c r="M167" s="55">
        <f t="shared" si="61"/>
        <v>0</v>
      </c>
      <c r="AC167" s="3">
        <f t="shared" si="43"/>
      </c>
      <c r="AD167" s="3">
        <f t="shared" si="44"/>
      </c>
      <c r="AE167" s="3">
        <f t="shared" si="45"/>
      </c>
      <c r="AF167" s="3">
        <f t="shared" si="46"/>
      </c>
      <c r="AG167" s="3">
        <f t="shared" si="47"/>
      </c>
      <c r="AH167" s="3">
        <f t="shared" si="48"/>
      </c>
      <c r="AI167" s="3">
        <f t="shared" si="49"/>
      </c>
      <c r="AJ167" s="3">
        <f t="shared" si="50"/>
      </c>
      <c r="AK167" s="3">
        <f t="shared" si="51"/>
      </c>
      <c r="AL167" s="3">
        <f t="shared" si="52"/>
      </c>
      <c r="AM167" s="3">
        <f t="shared" si="53"/>
      </c>
      <c r="AN167" s="26">
        <f t="shared" si="54"/>
      </c>
      <c r="AO167" s="27">
        <f t="shared" si="55"/>
      </c>
      <c r="AP167" s="31">
        <f t="shared" si="56"/>
        <v>0</v>
      </c>
      <c r="AQ167" s="3">
        <f t="shared" si="57"/>
      </c>
      <c r="AR167" s="3">
        <f t="shared" si="58"/>
      </c>
      <c r="AS167" s="3">
        <f t="shared" si="59"/>
      </c>
      <c r="AT167" s="3">
        <f t="shared" si="60"/>
      </c>
    </row>
    <row r="168" spans="2:46" ht="12">
      <c r="B168" s="40"/>
      <c r="C168" s="37"/>
      <c r="D168" s="37"/>
      <c r="E168" s="37"/>
      <c r="F168" s="37"/>
      <c r="G168" s="45"/>
      <c r="H168" s="46"/>
      <c r="I168" s="47"/>
      <c r="J168" s="57"/>
      <c r="K168" s="59"/>
      <c r="L168" s="55">
        <f t="shared" si="42"/>
        <v>0</v>
      </c>
      <c r="M168" s="55">
        <f t="shared" si="61"/>
        <v>0</v>
      </c>
      <c r="AC168" s="3">
        <f t="shared" si="43"/>
      </c>
      <c r="AD168" s="3">
        <f t="shared" si="44"/>
      </c>
      <c r="AE168" s="3">
        <f t="shared" si="45"/>
      </c>
      <c r="AF168" s="3">
        <f t="shared" si="46"/>
      </c>
      <c r="AG168" s="3">
        <f t="shared" si="47"/>
      </c>
      <c r="AH168" s="3">
        <f t="shared" si="48"/>
      </c>
      <c r="AI168" s="3">
        <f t="shared" si="49"/>
      </c>
      <c r="AJ168" s="3">
        <f t="shared" si="50"/>
      </c>
      <c r="AK168" s="3">
        <f t="shared" si="51"/>
      </c>
      <c r="AL168" s="3">
        <f t="shared" si="52"/>
      </c>
      <c r="AM168" s="3">
        <f t="shared" si="53"/>
      </c>
      <c r="AN168" s="26">
        <f t="shared" si="54"/>
      </c>
      <c r="AO168" s="27">
        <f t="shared" si="55"/>
      </c>
      <c r="AP168" s="31">
        <f t="shared" si="56"/>
        <v>0</v>
      </c>
      <c r="AQ168" s="3">
        <f t="shared" si="57"/>
      </c>
      <c r="AR168" s="3">
        <f t="shared" si="58"/>
      </c>
      <c r="AS168" s="3">
        <f t="shared" si="59"/>
      </c>
      <c r="AT168" s="3">
        <f t="shared" si="60"/>
      </c>
    </row>
    <row r="169" spans="2:46" ht="12">
      <c r="B169" s="40"/>
      <c r="C169" s="37"/>
      <c r="D169" s="37"/>
      <c r="E169" s="37"/>
      <c r="F169" s="37"/>
      <c r="G169" s="45"/>
      <c r="H169" s="46"/>
      <c r="I169" s="47"/>
      <c r="J169" s="57"/>
      <c r="K169" s="59"/>
      <c r="L169" s="55">
        <f t="shared" si="42"/>
        <v>0</v>
      </c>
      <c r="M169" s="55">
        <f t="shared" si="61"/>
        <v>0</v>
      </c>
      <c r="AC169" s="3">
        <f t="shared" si="43"/>
      </c>
      <c r="AD169" s="3">
        <f t="shared" si="44"/>
      </c>
      <c r="AE169" s="3">
        <f t="shared" si="45"/>
      </c>
      <c r="AF169" s="3">
        <f t="shared" si="46"/>
      </c>
      <c r="AG169" s="3">
        <f t="shared" si="47"/>
      </c>
      <c r="AH169" s="3">
        <f t="shared" si="48"/>
      </c>
      <c r="AI169" s="3">
        <f t="shared" si="49"/>
      </c>
      <c r="AJ169" s="3">
        <f t="shared" si="50"/>
      </c>
      <c r="AK169" s="3">
        <f t="shared" si="51"/>
      </c>
      <c r="AL169" s="3">
        <f t="shared" si="52"/>
      </c>
      <c r="AM169" s="3">
        <f t="shared" si="53"/>
      </c>
      <c r="AN169" s="26">
        <f t="shared" si="54"/>
      </c>
      <c r="AO169" s="27">
        <f t="shared" si="55"/>
      </c>
      <c r="AP169" s="31">
        <f t="shared" si="56"/>
        <v>0</v>
      </c>
      <c r="AQ169" s="3">
        <f t="shared" si="57"/>
      </c>
      <c r="AR169" s="3">
        <f t="shared" si="58"/>
      </c>
      <c r="AS169" s="3">
        <f t="shared" si="59"/>
      </c>
      <c r="AT169" s="3">
        <f t="shared" si="60"/>
      </c>
    </row>
    <row r="170" spans="2:46" ht="12">
      <c r="B170" s="40"/>
      <c r="C170" s="37"/>
      <c r="D170" s="37"/>
      <c r="E170" s="37"/>
      <c r="F170" s="37"/>
      <c r="G170" s="45"/>
      <c r="H170" s="46"/>
      <c r="I170" s="47"/>
      <c r="J170" s="57"/>
      <c r="K170" s="59"/>
      <c r="L170" s="55">
        <f t="shared" si="42"/>
        <v>0</v>
      </c>
      <c r="M170" s="55">
        <f t="shared" si="61"/>
        <v>0</v>
      </c>
      <c r="AC170" s="3">
        <f t="shared" si="43"/>
      </c>
      <c r="AD170" s="3">
        <f t="shared" si="44"/>
      </c>
      <c r="AE170" s="3">
        <f t="shared" si="45"/>
      </c>
      <c r="AF170" s="3">
        <f t="shared" si="46"/>
      </c>
      <c r="AG170" s="3">
        <f t="shared" si="47"/>
      </c>
      <c r="AH170" s="3">
        <f t="shared" si="48"/>
      </c>
      <c r="AI170" s="3">
        <f t="shared" si="49"/>
      </c>
      <c r="AJ170" s="3">
        <f t="shared" si="50"/>
      </c>
      <c r="AK170" s="3">
        <f t="shared" si="51"/>
      </c>
      <c r="AL170" s="3">
        <f t="shared" si="52"/>
      </c>
      <c r="AM170" s="3">
        <f t="shared" si="53"/>
      </c>
      <c r="AN170" s="26">
        <f t="shared" si="54"/>
      </c>
      <c r="AO170" s="27">
        <f t="shared" si="55"/>
      </c>
      <c r="AP170" s="31">
        <f t="shared" si="56"/>
        <v>0</v>
      </c>
      <c r="AQ170" s="3">
        <f t="shared" si="57"/>
      </c>
      <c r="AR170" s="3">
        <f t="shared" si="58"/>
      </c>
      <c r="AS170" s="3">
        <f t="shared" si="59"/>
      </c>
      <c r="AT170" s="3">
        <f t="shared" si="60"/>
      </c>
    </row>
    <row r="171" spans="2:46" ht="12">
      <c r="B171" s="40"/>
      <c r="C171" s="37"/>
      <c r="D171" s="37"/>
      <c r="E171" s="37"/>
      <c r="F171" s="37"/>
      <c r="G171" s="45"/>
      <c r="H171" s="46"/>
      <c r="I171" s="47"/>
      <c r="J171" s="57"/>
      <c r="K171" s="59"/>
      <c r="L171" s="55">
        <f t="shared" si="42"/>
        <v>0</v>
      </c>
      <c r="M171" s="55">
        <f t="shared" si="61"/>
        <v>0</v>
      </c>
      <c r="AC171" s="3">
        <f t="shared" si="43"/>
      </c>
      <c r="AD171" s="3">
        <f t="shared" si="44"/>
      </c>
      <c r="AE171" s="3">
        <f t="shared" si="45"/>
      </c>
      <c r="AF171" s="3">
        <f t="shared" si="46"/>
      </c>
      <c r="AG171" s="3">
        <f t="shared" si="47"/>
      </c>
      <c r="AH171" s="3">
        <f t="shared" si="48"/>
      </c>
      <c r="AI171" s="3">
        <f t="shared" si="49"/>
      </c>
      <c r="AJ171" s="3">
        <f t="shared" si="50"/>
      </c>
      <c r="AK171" s="3">
        <f t="shared" si="51"/>
      </c>
      <c r="AL171" s="3">
        <f t="shared" si="52"/>
      </c>
      <c r="AM171" s="3">
        <f t="shared" si="53"/>
      </c>
      <c r="AN171" s="26">
        <f t="shared" si="54"/>
      </c>
      <c r="AO171" s="27">
        <f t="shared" si="55"/>
      </c>
      <c r="AP171" s="31">
        <f t="shared" si="56"/>
        <v>0</v>
      </c>
      <c r="AQ171" s="3">
        <f t="shared" si="57"/>
      </c>
      <c r="AR171" s="3">
        <f t="shared" si="58"/>
      </c>
      <c r="AS171" s="3">
        <f t="shared" si="59"/>
      </c>
      <c r="AT171" s="3">
        <f t="shared" si="60"/>
      </c>
    </row>
    <row r="172" spans="2:46" ht="12">
      <c r="B172" s="40"/>
      <c r="C172" s="37"/>
      <c r="D172" s="37"/>
      <c r="E172" s="37"/>
      <c r="F172" s="37"/>
      <c r="G172" s="45"/>
      <c r="H172" s="46"/>
      <c r="I172" s="47"/>
      <c r="J172" s="57"/>
      <c r="K172" s="59"/>
      <c r="L172" s="55">
        <f t="shared" si="42"/>
        <v>0</v>
      </c>
      <c r="M172" s="55">
        <f t="shared" si="61"/>
        <v>0</v>
      </c>
      <c r="AC172" s="3">
        <f t="shared" si="43"/>
      </c>
      <c r="AD172" s="3">
        <f t="shared" si="44"/>
      </c>
      <c r="AE172" s="3">
        <f t="shared" si="45"/>
      </c>
      <c r="AF172" s="3">
        <f t="shared" si="46"/>
      </c>
      <c r="AG172" s="3">
        <f t="shared" si="47"/>
      </c>
      <c r="AH172" s="3">
        <f t="shared" si="48"/>
      </c>
      <c r="AI172" s="3">
        <f t="shared" si="49"/>
      </c>
      <c r="AJ172" s="3">
        <f t="shared" si="50"/>
      </c>
      <c r="AK172" s="3">
        <f t="shared" si="51"/>
      </c>
      <c r="AL172" s="3">
        <f t="shared" si="52"/>
      </c>
      <c r="AM172" s="3">
        <f t="shared" si="53"/>
      </c>
      <c r="AN172" s="26">
        <f t="shared" si="54"/>
      </c>
      <c r="AO172" s="27">
        <f t="shared" si="55"/>
      </c>
      <c r="AP172" s="31">
        <f t="shared" si="56"/>
        <v>0</v>
      </c>
      <c r="AQ172" s="3">
        <f t="shared" si="57"/>
      </c>
      <c r="AR172" s="3">
        <f t="shared" si="58"/>
      </c>
      <c r="AS172" s="3">
        <f t="shared" si="59"/>
      </c>
      <c r="AT172" s="3">
        <f t="shared" si="60"/>
      </c>
    </row>
    <row r="173" spans="2:46" ht="12">
      <c r="B173" s="40"/>
      <c r="C173" s="37"/>
      <c r="D173" s="37"/>
      <c r="E173" s="37"/>
      <c r="F173" s="37"/>
      <c r="G173" s="45"/>
      <c r="H173" s="46"/>
      <c r="I173" s="47"/>
      <c r="J173" s="57"/>
      <c r="K173" s="59"/>
      <c r="L173" s="55">
        <f t="shared" si="42"/>
        <v>0</v>
      </c>
      <c r="M173" s="55">
        <f t="shared" si="61"/>
        <v>0</v>
      </c>
      <c r="AC173" s="3">
        <f t="shared" si="43"/>
      </c>
      <c r="AD173" s="3">
        <f t="shared" si="44"/>
      </c>
      <c r="AE173" s="3">
        <f t="shared" si="45"/>
      </c>
      <c r="AF173" s="3">
        <f t="shared" si="46"/>
      </c>
      <c r="AG173" s="3">
        <f t="shared" si="47"/>
      </c>
      <c r="AH173" s="3">
        <f t="shared" si="48"/>
      </c>
      <c r="AI173" s="3">
        <f t="shared" si="49"/>
      </c>
      <c r="AJ173" s="3">
        <f t="shared" si="50"/>
      </c>
      <c r="AK173" s="3">
        <f t="shared" si="51"/>
      </c>
      <c r="AL173" s="3">
        <f t="shared" si="52"/>
      </c>
      <c r="AM173" s="3">
        <f t="shared" si="53"/>
      </c>
      <c r="AN173" s="26">
        <f t="shared" si="54"/>
      </c>
      <c r="AO173" s="27">
        <f t="shared" si="55"/>
      </c>
      <c r="AP173" s="31">
        <f t="shared" si="56"/>
        <v>0</v>
      </c>
      <c r="AQ173" s="3">
        <f t="shared" si="57"/>
      </c>
      <c r="AR173" s="3">
        <f t="shared" si="58"/>
      </c>
      <c r="AS173" s="3">
        <f t="shared" si="59"/>
      </c>
      <c r="AT173" s="3">
        <f t="shared" si="60"/>
      </c>
    </row>
    <row r="174" spans="2:46" ht="12">
      <c r="B174" s="40"/>
      <c r="C174" s="37"/>
      <c r="D174" s="37"/>
      <c r="E174" s="37"/>
      <c r="F174" s="37"/>
      <c r="G174" s="45"/>
      <c r="H174" s="46"/>
      <c r="I174" s="47"/>
      <c r="J174" s="57"/>
      <c r="K174" s="59"/>
      <c r="L174" s="55">
        <f t="shared" si="42"/>
        <v>0</v>
      </c>
      <c r="M174" s="55">
        <f t="shared" si="61"/>
        <v>0</v>
      </c>
      <c r="AC174" s="3">
        <f t="shared" si="43"/>
      </c>
      <c r="AD174" s="3">
        <f t="shared" si="44"/>
      </c>
      <c r="AE174" s="3">
        <f t="shared" si="45"/>
      </c>
      <c r="AF174" s="3">
        <f t="shared" si="46"/>
      </c>
      <c r="AG174" s="3">
        <f t="shared" si="47"/>
      </c>
      <c r="AH174" s="3">
        <f t="shared" si="48"/>
      </c>
      <c r="AI174" s="3">
        <f t="shared" si="49"/>
      </c>
      <c r="AJ174" s="3">
        <f t="shared" si="50"/>
      </c>
      <c r="AK174" s="3">
        <f t="shared" si="51"/>
      </c>
      <c r="AL174" s="3">
        <f t="shared" si="52"/>
      </c>
      <c r="AM174" s="3">
        <f t="shared" si="53"/>
      </c>
      <c r="AN174" s="26">
        <f t="shared" si="54"/>
      </c>
      <c r="AO174" s="27">
        <f t="shared" si="55"/>
      </c>
      <c r="AP174" s="31">
        <f t="shared" si="56"/>
        <v>0</v>
      </c>
      <c r="AQ174" s="3">
        <f t="shared" si="57"/>
      </c>
      <c r="AR174" s="3">
        <f t="shared" si="58"/>
      </c>
      <c r="AS174" s="3">
        <f t="shared" si="59"/>
      </c>
      <c r="AT174" s="3">
        <f t="shared" si="60"/>
      </c>
    </row>
    <row r="175" spans="2:46" ht="12">
      <c r="B175" s="40"/>
      <c r="C175" s="37"/>
      <c r="D175" s="37"/>
      <c r="E175" s="37"/>
      <c r="F175" s="37"/>
      <c r="G175" s="45"/>
      <c r="H175" s="46"/>
      <c r="I175" s="47"/>
      <c r="J175" s="57"/>
      <c r="K175" s="59"/>
      <c r="L175" s="55">
        <f t="shared" si="42"/>
        <v>0</v>
      </c>
      <c r="M175" s="55">
        <f t="shared" si="61"/>
        <v>0</v>
      </c>
      <c r="AC175" s="3">
        <f t="shared" si="43"/>
      </c>
      <c r="AD175" s="3">
        <f t="shared" si="44"/>
      </c>
      <c r="AE175" s="3">
        <f t="shared" si="45"/>
      </c>
      <c r="AF175" s="3">
        <f t="shared" si="46"/>
      </c>
      <c r="AG175" s="3">
        <f t="shared" si="47"/>
      </c>
      <c r="AH175" s="3">
        <f t="shared" si="48"/>
      </c>
      <c r="AI175" s="3">
        <f t="shared" si="49"/>
      </c>
      <c r="AJ175" s="3">
        <f t="shared" si="50"/>
      </c>
      <c r="AK175" s="3">
        <f t="shared" si="51"/>
      </c>
      <c r="AL175" s="3">
        <f t="shared" si="52"/>
      </c>
      <c r="AM175" s="3">
        <f t="shared" si="53"/>
      </c>
      <c r="AN175" s="26">
        <f t="shared" si="54"/>
      </c>
      <c r="AO175" s="27">
        <f t="shared" si="55"/>
      </c>
      <c r="AP175" s="31">
        <f t="shared" si="56"/>
        <v>0</v>
      </c>
      <c r="AQ175" s="3">
        <f t="shared" si="57"/>
      </c>
      <c r="AR175" s="3">
        <f t="shared" si="58"/>
      </c>
      <c r="AS175" s="3">
        <f t="shared" si="59"/>
      </c>
      <c r="AT175" s="3">
        <f t="shared" si="60"/>
      </c>
    </row>
    <row r="176" spans="2:46" ht="12">
      <c r="B176" s="40"/>
      <c r="C176" s="37"/>
      <c r="D176" s="37"/>
      <c r="E176" s="37"/>
      <c r="F176" s="37"/>
      <c r="G176" s="45"/>
      <c r="H176" s="46"/>
      <c r="I176" s="47"/>
      <c r="J176" s="57"/>
      <c r="K176" s="59"/>
      <c r="L176" s="55">
        <f t="shared" si="42"/>
        <v>0</v>
      </c>
      <c r="M176" s="55">
        <f t="shared" si="61"/>
        <v>0</v>
      </c>
      <c r="AC176" s="3">
        <f t="shared" si="43"/>
      </c>
      <c r="AD176" s="3">
        <f t="shared" si="44"/>
      </c>
      <c r="AE176" s="3">
        <f t="shared" si="45"/>
      </c>
      <c r="AF176" s="3">
        <f t="shared" si="46"/>
      </c>
      <c r="AG176" s="3">
        <f t="shared" si="47"/>
      </c>
      <c r="AH176" s="3">
        <f t="shared" si="48"/>
      </c>
      <c r="AI176" s="3">
        <f t="shared" si="49"/>
      </c>
      <c r="AJ176" s="3">
        <f t="shared" si="50"/>
      </c>
      <c r="AK176" s="3">
        <f t="shared" si="51"/>
      </c>
      <c r="AL176" s="3">
        <f t="shared" si="52"/>
      </c>
      <c r="AM176" s="3">
        <f t="shared" si="53"/>
      </c>
      <c r="AN176" s="26">
        <f t="shared" si="54"/>
      </c>
      <c r="AO176" s="27">
        <f t="shared" si="55"/>
      </c>
      <c r="AP176" s="31">
        <f t="shared" si="56"/>
        <v>0</v>
      </c>
      <c r="AQ176" s="3">
        <f t="shared" si="57"/>
      </c>
      <c r="AR176" s="3">
        <f t="shared" si="58"/>
      </c>
      <c r="AS176" s="3">
        <f t="shared" si="59"/>
      </c>
      <c r="AT176" s="3">
        <f t="shared" si="60"/>
      </c>
    </row>
    <row r="177" spans="2:46" ht="12">
      <c r="B177" s="40"/>
      <c r="C177" s="37"/>
      <c r="D177" s="37"/>
      <c r="E177" s="37"/>
      <c r="F177" s="37"/>
      <c r="G177" s="45"/>
      <c r="H177" s="46"/>
      <c r="I177" s="47"/>
      <c r="J177" s="57"/>
      <c r="K177" s="59"/>
      <c r="L177" s="55">
        <f t="shared" si="42"/>
        <v>0</v>
      </c>
      <c r="M177" s="55">
        <f t="shared" si="61"/>
        <v>0</v>
      </c>
      <c r="AC177" s="3">
        <f t="shared" si="43"/>
      </c>
      <c r="AD177" s="3">
        <f t="shared" si="44"/>
      </c>
      <c r="AE177" s="3">
        <f t="shared" si="45"/>
      </c>
      <c r="AF177" s="3">
        <f t="shared" si="46"/>
      </c>
      <c r="AG177" s="3">
        <f t="shared" si="47"/>
      </c>
      <c r="AH177" s="3">
        <f t="shared" si="48"/>
      </c>
      <c r="AI177" s="3">
        <f t="shared" si="49"/>
      </c>
      <c r="AJ177" s="3">
        <f t="shared" si="50"/>
      </c>
      <c r="AK177" s="3">
        <f t="shared" si="51"/>
      </c>
      <c r="AL177" s="3">
        <f t="shared" si="52"/>
      </c>
      <c r="AM177" s="3">
        <f t="shared" si="53"/>
      </c>
      <c r="AN177" s="26">
        <f t="shared" si="54"/>
      </c>
      <c r="AO177" s="27">
        <f t="shared" si="55"/>
      </c>
      <c r="AP177" s="31">
        <f t="shared" si="56"/>
        <v>0</v>
      </c>
      <c r="AQ177" s="3">
        <f t="shared" si="57"/>
      </c>
      <c r="AR177" s="3">
        <f t="shared" si="58"/>
      </c>
      <c r="AS177" s="3">
        <f t="shared" si="59"/>
      </c>
      <c r="AT177" s="3">
        <f t="shared" si="60"/>
      </c>
    </row>
    <row r="178" spans="2:46" ht="12">
      <c r="B178" s="40"/>
      <c r="C178" s="37"/>
      <c r="D178" s="37"/>
      <c r="E178" s="37"/>
      <c r="F178" s="37"/>
      <c r="G178" s="45"/>
      <c r="H178" s="46"/>
      <c r="I178" s="47"/>
      <c r="J178" s="57"/>
      <c r="K178" s="59"/>
      <c r="L178" s="55">
        <f t="shared" si="42"/>
        <v>0</v>
      </c>
      <c r="M178" s="55">
        <f t="shared" si="61"/>
        <v>0</v>
      </c>
      <c r="AC178" s="3">
        <f t="shared" si="43"/>
      </c>
      <c r="AD178" s="3">
        <f t="shared" si="44"/>
      </c>
      <c r="AE178" s="3">
        <f t="shared" si="45"/>
      </c>
      <c r="AF178" s="3">
        <f t="shared" si="46"/>
      </c>
      <c r="AG178" s="3">
        <f t="shared" si="47"/>
      </c>
      <c r="AH178" s="3">
        <f t="shared" si="48"/>
      </c>
      <c r="AI178" s="3">
        <f t="shared" si="49"/>
      </c>
      <c r="AJ178" s="3">
        <f t="shared" si="50"/>
      </c>
      <c r="AK178" s="3">
        <f t="shared" si="51"/>
      </c>
      <c r="AL178" s="3">
        <f t="shared" si="52"/>
      </c>
      <c r="AM178" s="3">
        <f t="shared" si="53"/>
      </c>
      <c r="AN178" s="26">
        <f t="shared" si="54"/>
      </c>
      <c r="AO178" s="27">
        <f t="shared" si="55"/>
      </c>
      <c r="AP178" s="31">
        <f t="shared" si="56"/>
        <v>0</v>
      </c>
      <c r="AQ178" s="3">
        <f t="shared" si="57"/>
      </c>
      <c r="AR178" s="3">
        <f t="shared" si="58"/>
      </c>
      <c r="AS178" s="3">
        <f t="shared" si="59"/>
      </c>
      <c r="AT178" s="3">
        <f t="shared" si="60"/>
      </c>
    </row>
    <row r="179" spans="2:46" ht="12">
      <c r="B179" s="40"/>
      <c r="C179" s="37"/>
      <c r="D179" s="37"/>
      <c r="E179" s="37"/>
      <c r="F179" s="37"/>
      <c r="G179" s="45"/>
      <c r="H179" s="46"/>
      <c r="I179" s="48"/>
      <c r="J179" s="57"/>
      <c r="K179" s="59"/>
      <c r="L179" s="55">
        <f t="shared" si="42"/>
        <v>0</v>
      </c>
      <c r="M179" s="55">
        <f t="shared" si="61"/>
        <v>0</v>
      </c>
      <c r="AC179" s="3">
        <f t="shared" si="43"/>
      </c>
      <c r="AD179" s="3">
        <f t="shared" si="44"/>
      </c>
      <c r="AE179" s="3">
        <f t="shared" si="45"/>
      </c>
      <c r="AF179" s="3">
        <f t="shared" si="46"/>
      </c>
      <c r="AG179" s="3">
        <f t="shared" si="47"/>
      </c>
      <c r="AH179" s="3">
        <f t="shared" si="48"/>
      </c>
      <c r="AI179" s="3">
        <f t="shared" si="49"/>
      </c>
      <c r="AJ179" s="3">
        <f t="shared" si="50"/>
      </c>
      <c r="AK179" s="3">
        <f t="shared" si="51"/>
      </c>
      <c r="AL179" s="3">
        <f t="shared" si="52"/>
      </c>
      <c r="AM179" s="3">
        <f t="shared" si="53"/>
      </c>
      <c r="AN179" s="26">
        <f t="shared" si="54"/>
      </c>
      <c r="AO179" s="27">
        <f t="shared" si="55"/>
      </c>
      <c r="AP179" s="31">
        <f t="shared" si="56"/>
        <v>0</v>
      </c>
      <c r="AQ179" s="3">
        <f t="shared" si="57"/>
      </c>
      <c r="AR179" s="3">
        <f t="shared" si="58"/>
      </c>
      <c r="AS179" s="3">
        <f t="shared" si="59"/>
      </c>
      <c r="AT179" s="3">
        <f t="shared" si="60"/>
      </c>
    </row>
    <row r="180" spans="2:46" ht="12">
      <c r="B180" s="40"/>
      <c r="C180" s="37"/>
      <c r="D180" s="37"/>
      <c r="E180" s="37"/>
      <c r="F180" s="37"/>
      <c r="G180" s="45"/>
      <c r="H180" s="46"/>
      <c r="I180" s="47"/>
      <c r="J180" s="57"/>
      <c r="K180" s="59"/>
      <c r="L180" s="55">
        <f t="shared" si="42"/>
        <v>0</v>
      </c>
      <c r="M180" s="55">
        <f t="shared" si="61"/>
        <v>0</v>
      </c>
      <c r="AC180" s="3">
        <f t="shared" si="43"/>
      </c>
      <c r="AD180" s="3">
        <f t="shared" si="44"/>
      </c>
      <c r="AE180" s="3">
        <f t="shared" si="45"/>
      </c>
      <c r="AF180" s="3">
        <f t="shared" si="46"/>
      </c>
      <c r="AG180" s="3">
        <f t="shared" si="47"/>
      </c>
      <c r="AH180" s="3">
        <f t="shared" si="48"/>
      </c>
      <c r="AI180" s="3">
        <f t="shared" si="49"/>
      </c>
      <c r="AJ180" s="3">
        <f t="shared" si="50"/>
      </c>
      <c r="AK180" s="3">
        <f t="shared" si="51"/>
      </c>
      <c r="AL180" s="3">
        <f t="shared" si="52"/>
      </c>
      <c r="AM180" s="3">
        <f t="shared" si="53"/>
      </c>
      <c r="AN180" s="26">
        <f t="shared" si="54"/>
      </c>
      <c r="AO180" s="27">
        <f t="shared" si="55"/>
      </c>
      <c r="AP180" s="31">
        <f t="shared" si="56"/>
        <v>0</v>
      </c>
      <c r="AQ180" s="3">
        <f t="shared" si="57"/>
      </c>
      <c r="AR180" s="3">
        <f t="shared" si="58"/>
      </c>
      <c r="AS180" s="3">
        <f t="shared" si="59"/>
      </c>
      <c r="AT180" s="3">
        <f t="shared" si="60"/>
      </c>
    </row>
    <row r="181" spans="2:46" ht="12">
      <c r="B181" s="40"/>
      <c r="C181" s="37"/>
      <c r="D181" s="37"/>
      <c r="E181" s="37"/>
      <c r="F181" s="37"/>
      <c r="G181" s="45"/>
      <c r="H181" s="46"/>
      <c r="I181" s="47"/>
      <c r="J181" s="57"/>
      <c r="K181" s="59"/>
      <c r="L181" s="55">
        <f t="shared" si="42"/>
        <v>0</v>
      </c>
      <c r="M181" s="55">
        <f t="shared" si="61"/>
        <v>0</v>
      </c>
      <c r="AC181" s="3">
        <f t="shared" si="43"/>
      </c>
      <c r="AD181" s="3">
        <f t="shared" si="44"/>
      </c>
      <c r="AE181" s="3">
        <f t="shared" si="45"/>
      </c>
      <c r="AF181" s="3">
        <f t="shared" si="46"/>
      </c>
      <c r="AG181" s="3">
        <f t="shared" si="47"/>
      </c>
      <c r="AH181" s="3">
        <f t="shared" si="48"/>
      </c>
      <c r="AI181" s="3">
        <f t="shared" si="49"/>
      </c>
      <c r="AJ181" s="3">
        <f t="shared" si="50"/>
      </c>
      <c r="AK181" s="3">
        <f t="shared" si="51"/>
      </c>
      <c r="AL181" s="3">
        <f t="shared" si="52"/>
      </c>
      <c r="AM181" s="3">
        <f t="shared" si="53"/>
      </c>
      <c r="AN181" s="26">
        <f t="shared" si="54"/>
      </c>
      <c r="AO181" s="27">
        <f t="shared" si="55"/>
      </c>
      <c r="AP181" s="31">
        <f t="shared" si="56"/>
        <v>0</v>
      </c>
      <c r="AQ181" s="3">
        <f t="shared" si="57"/>
      </c>
      <c r="AR181" s="3">
        <f t="shared" si="58"/>
      </c>
      <c r="AS181" s="3">
        <f t="shared" si="59"/>
      </c>
      <c r="AT181" s="3">
        <f t="shared" si="60"/>
      </c>
    </row>
    <row r="182" spans="2:46" ht="12">
      <c r="B182" s="40"/>
      <c r="C182" s="37"/>
      <c r="D182" s="37"/>
      <c r="E182" s="37"/>
      <c r="F182" s="37"/>
      <c r="G182" s="45"/>
      <c r="H182" s="46"/>
      <c r="I182" s="47"/>
      <c r="J182" s="57"/>
      <c r="K182" s="59"/>
      <c r="L182" s="55">
        <f t="shared" si="42"/>
        <v>0</v>
      </c>
      <c r="M182" s="55">
        <f t="shared" si="61"/>
        <v>0</v>
      </c>
      <c r="AC182" s="3">
        <f t="shared" si="43"/>
      </c>
      <c r="AD182" s="3">
        <f t="shared" si="44"/>
      </c>
      <c r="AE182" s="3">
        <f t="shared" si="45"/>
      </c>
      <c r="AF182" s="3">
        <f t="shared" si="46"/>
      </c>
      <c r="AG182" s="3">
        <f t="shared" si="47"/>
      </c>
      <c r="AH182" s="3">
        <f t="shared" si="48"/>
      </c>
      <c r="AI182" s="3">
        <f t="shared" si="49"/>
      </c>
      <c r="AJ182" s="3">
        <f t="shared" si="50"/>
      </c>
      <c r="AK182" s="3">
        <f t="shared" si="51"/>
      </c>
      <c r="AL182" s="3">
        <f t="shared" si="52"/>
      </c>
      <c r="AM182" s="3">
        <f t="shared" si="53"/>
      </c>
      <c r="AN182" s="26">
        <f t="shared" si="54"/>
      </c>
      <c r="AO182" s="27">
        <f t="shared" si="55"/>
      </c>
      <c r="AP182" s="31">
        <f t="shared" si="56"/>
        <v>0</v>
      </c>
      <c r="AQ182" s="3">
        <f t="shared" si="57"/>
      </c>
      <c r="AR182" s="3">
        <f t="shared" si="58"/>
      </c>
      <c r="AS182" s="3">
        <f t="shared" si="59"/>
      </c>
      <c r="AT182" s="3">
        <f t="shared" si="60"/>
      </c>
    </row>
    <row r="183" spans="2:46" ht="12">
      <c r="B183" s="40"/>
      <c r="C183" s="37"/>
      <c r="D183" s="37"/>
      <c r="E183" s="37"/>
      <c r="F183" s="37"/>
      <c r="G183" s="45"/>
      <c r="H183" s="46"/>
      <c r="I183" s="47"/>
      <c r="J183" s="57"/>
      <c r="K183" s="59"/>
      <c r="L183" s="55">
        <f t="shared" si="42"/>
        <v>0</v>
      </c>
      <c r="M183" s="55">
        <f t="shared" si="61"/>
        <v>0</v>
      </c>
      <c r="AC183" s="3">
        <f t="shared" si="43"/>
      </c>
      <c r="AD183" s="3">
        <f t="shared" si="44"/>
      </c>
      <c r="AE183" s="3">
        <f t="shared" si="45"/>
      </c>
      <c r="AF183" s="3">
        <f t="shared" si="46"/>
      </c>
      <c r="AG183" s="3">
        <f t="shared" si="47"/>
      </c>
      <c r="AH183" s="3">
        <f t="shared" si="48"/>
      </c>
      <c r="AI183" s="3">
        <f t="shared" si="49"/>
      </c>
      <c r="AJ183" s="3">
        <f t="shared" si="50"/>
      </c>
      <c r="AK183" s="3">
        <f t="shared" si="51"/>
      </c>
      <c r="AL183" s="3">
        <f t="shared" si="52"/>
      </c>
      <c r="AM183" s="3">
        <f t="shared" si="53"/>
      </c>
      <c r="AN183" s="26">
        <f t="shared" si="54"/>
      </c>
      <c r="AO183" s="27">
        <f t="shared" si="55"/>
      </c>
      <c r="AP183" s="31">
        <f t="shared" si="56"/>
        <v>0</v>
      </c>
      <c r="AQ183" s="3">
        <f t="shared" si="57"/>
      </c>
      <c r="AR183" s="3">
        <f t="shared" si="58"/>
      </c>
      <c r="AS183" s="3">
        <f t="shared" si="59"/>
      </c>
      <c r="AT183" s="3">
        <f t="shared" si="60"/>
      </c>
    </row>
    <row r="184" spans="2:46" ht="12">
      <c r="B184" s="40"/>
      <c r="C184" s="37"/>
      <c r="D184" s="37"/>
      <c r="E184" s="37"/>
      <c r="F184" s="37"/>
      <c r="G184" s="45"/>
      <c r="H184" s="46"/>
      <c r="I184" s="48"/>
      <c r="J184" s="57"/>
      <c r="K184" s="59"/>
      <c r="L184" s="55">
        <f t="shared" si="42"/>
        <v>0</v>
      </c>
      <c r="M184" s="55">
        <f t="shared" si="61"/>
        <v>0</v>
      </c>
      <c r="AC184" s="3">
        <f t="shared" si="43"/>
      </c>
      <c r="AD184" s="3">
        <f t="shared" si="44"/>
      </c>
      <c r="AE184" s="3">
        <f t="shared" si="45"/>
      </c>
      <c r="AF184" s="3">
        <f t="shared" si="46"/>
      </c>
      <c r="AG184" s="3">
        <f t="shared" si="47"/>
      </c>
      <c r="AH184" s="3">
        <f t="shared" si="48"/>
      </c>
      <c r="AI184" s="3">
        <f t="shared" si="49"/>
      </c>
      <c r="AJ184" s="3">
        <f t="shared" si="50"/>
      </c>
      <c r="AK184" s="3">
        <f t="shared" si="51"/>
      </c>
      <c r="AL184" s="3">
        <f t="shared" si="52"/>
      </c>
      <c r="AM184" s="3">
        <f t="shared" si="53"/>
      </c>
      <c r="AN184" s="26">
        <f t="shared" si="54"/>
      </c>
      <c r="AO184" s="27">
        <f t="shared" si="55"/>
      </c>
      <c r="AP184" s="31">
        <f t="shared" si="56"/>
        <v>0</v>
      </c>
      <c r="AQ184" s="3">
        <f t="shared" si="57"/>
      </c>
      <c r="AR184" s="3">
        <f t="shared" si="58"/>
      </c>
      <c r="AS184" s="3">
        <f t="shared" si="59"/>
      </c>
      <c r="AT184" s="3">
        <f t="shared" si="60"/>
      </c>
    </row>
    <row r="185" spans="2:46" ht="12">
      <c r="B185" s="40"/>
      <c r="C185" s="37"/>
      <c r="D185" s="37"/>
      <c r="E185" s="37"/>
      <c r="F185" s="37"/>
      <c r="G185" s="45"/>
      <c r="H185" s="46"/>
      <c r="I185" s="47"/>
      <c r="J185" s="57"/>
      <c r="K185" s="59"/>
      <c r="L185" s="55">
        <f t="shared" si="42"/>
        <v>0</v>
      </c>
      <c r="M185" s="55">
        <f t="shared" si="61"/>
        <v>0</v>
      </c>
      <c r="AC185" s="3">
        <f t="shared" si="43"/>
      </c>
      <c r="AD185" s="3">
        <f t="shared" si="44"/>
      </c>
      <c r="AE185" s="3">
        <f t="shared" si="45"/>
      </c>
      <c r="AF185" s="3">
        <f t="shared" si="46"/>
      </c>
      <c r="AG185" s="3">
        <f t="shared" si="47"/>
      </c>
      <c r="AH185" s="3">
        <f t="shared" si="48"/>
      </c>
      <c r="AI185" s="3">
        <f t="shared" si="49"/>
      </c>
      <c r="AJ185" s="3">
        <f t="shared" si="50"/>
      </c>
      <c r="AK185" s="3">
        <f t="shared" si="51"/>
      </c>
      <c r="AL185" s="3">
        <f t="shared" si="52"/>
      </c>
      <c r="AM185" s="3">
        <f t="shared" si="53"/>
      </c>
      <c r="AN185" s="26">
        <f t="shared" si="54"/>
      </c>
      <c r="AO185" s="27">
        <f t="shared" si="55"/>
      </c>
      <c r="AP185" s="31">
        <f t="shared" si="56"/>
        <v>0</v>
      </c>
      <c r="AQ185" s="3">
        <f t="shared" si="57"/>
      </c>
      <c r="AR185" s="3">
        <f t="shared" si="58"/>
      </c>
      <c r="AS185" s="3">
        <f t="shared" si="59"/>
      </c>
      <c r="AT185" s="3">
        <f t="shared" si="60"/>
      </c>
    </row>
    <row r="186" spans="2:46" ht="12">
      <c r="B186" s="40"/>
      <c r="C186" s="37"/>
      <c r="D186" s="37"/>
      <c r="E186" s="37"/>
      <c r="F186" s="37"/>
      <c r="G186" s="45"/>
      <c r="H186" s="46"/>
      <c r="I186" s="47"/>
      <c r="J186" s="57"/>
      <c r="K186" s="59"/>
      <c r="L186" s="55">
        <f t="shared" si="42"/>
        <v>0</v>
      </c>
      <c r="M186" s="55">
        <f t="shared" si="61"/>
        <v>0</v>
      </c>
      <c r="AC186" s="3">
        <f t="shared" si="43"/>
      </c>
      <c r="AD186" s="3">
        <f t="shared" si="44"/>
      </c>
      <c r="AE186" s="3">
        <f t="shared" si="45"/>
      </c>
      <c r="AF186" s="3">
        <f t="shared" si="46"/>
      </c>
      <c r="AG186" s="3">
        <f t="shared" si="47"/>
      </c>
      <c r="AH186" s="3">
        <f t="shared" si="48"/>
      </c>
      <c r="AI186" s="3">
        <f t="shared" si="49"/>
      </c>
      <c r="AJ186" s="3">
        <f t="shared" si="50"/>
      </c>
      <c r="AK186" s="3">
        <f t="shared" si="51"/>
      </c>
      <c r="AL186" s="3">
        <f t="shared" si="52"/>
      </c>
      <c r="AM186" s="3">
        <f t="shared" si="53"/>
      </c>
      <c r="AN186" s="26">
        <f t="shared" si="54"/>
      </c>
      <c r="AO186" s="27">
        <f t="shared" si="55"/>
      </c>
      <c r="AP186" s="31">
        <f t="shared" si="56"/>
        <v>0</v>
      </c>
      <c r="AQ186" s="3">
        <f t="shared" si="57"/>
      </c>
      <c r="AR186" s="3">
        <f t="shared" si="58"/>
      </c>
      <c r="AS186" s="3">
        <f t="shared" si="59"/>
      </c>
      <c r="AT186" s="3">
        <f t="shared" si="60"/>
      </c>
    </row>
    <row r="187" spans="2:46" ht="12">
      <c r="B187" s="40"/>
      <c r="C187" s="37"/>
      <c r="D187" s="37"/>
      <c r="E187" s="37"/>
      <c r="F187" s="37"/>
      <c r="G187" s="45"/>
      <c r="H187" s="46"/>
      <c r="I187" s="48"/>
      <c r="J187" s="57"/>
      <c r="K187" s="59"/>
      <c r="L187" s="55">
        <f t="shared" si="42"/>
        <v>0</v>
      </c>
      <c r="M187" s="55">
        <f t="shared" si="61"/>
        <v>0</v>
      </c>
      <c r="AC187" s="3">
        <f t="shared" si="43"/>
      </c>
      <c r="AD187" s="3">
        <f t="shared" si="44"/>
      </c>
      <c r="AE187" s="3">
        <f t="shared" si="45"/>
      </c>
      <c r="AF187" s="3">
        <f t="shared" si="46"/>
      </c>
      <c r="AG187" s="3">
        <f t="shared" si="47"/>
      </c>
      <c r="AH187" s="3">
        <f t="shared" si="48"/>
      </c>
      <c r="AI187" s="3">
        <f t="shared" si="49"/>
      </c>
      <c r="AJ187" s="3">
        <f t="shared" si="50"/>
      </c>
      <c r="AK187" s="3">
        <f t="shared" si="51"/>
      </c>
      <c r="AL187" s="3">
        <f t="shared" si="52"/>
      </c>
      <c r="AM187" s="3">
        <f t="shared" si="53"/>
      </c>
      <c r="AN187" s="26">
        <f t="shared" si="54"/>
      </c>
      <c r="AO187" s="27">
        <f t="shared" si="55"/>
      </c>
      <c r="AP187" s="31">
        <f t="shared" si="56"/>
        <v>0</v>
      </c>
      <c r="AQ187" s="3">
        <f t="shared" si="57"/>
      </c>
      <c r="AR187" s="3">
        <f t="shared" si="58"/>
      </c>
      <c r="AS187" s="3">
        <f t="shared" si="59"/>
      </c>
      <c r="AT187" s="3">
        <f t="shared" si="60"/>
      </c>
    </row>
    <row r="188" spans="2:46" ht="12">
      <c r="B188" s="40"/>
      <c r="C188" s="37"/>
      <c r="D188" s="37"/>
      <c r="E188" s="37"/>
      <c r="F188" s="37"/>
      <c r="G188" s="45"/>
      <c r="H188" s="46"/>
      <c r="I188" s="47"/>
      <c r="J188" s="57"/>
      <c r="K188" s="59"/>
      <c r="L188" s="55">
        <f t="shared" si="42"/>
        <v>0</v>
      </c>
      <c r="M188" s="55">
        <f t="shared" si="61"/>
        <v>0</v>
      </c>
      <c r="AC188" s="3">
        <f t="shared" si="43"/>
      </c>
      <c r="AD188" s="3">
        <f t="shared" si="44"/>
      </c>
      <c r="AE188" s="3">
        <f t="shared" si="45"/>
      </c>
      <c r="AF188" s="3">
        <f t="shared" si="46"/>
      </c>
      <c r="AG188" s="3">
        <f t="shared" si="47"/>
      </c>
      <c r="AH188" s="3">
        <f t="shared" si="48"/>
      </c>
      <c r="AI188" s="3">
        <f t="shared" si="49"/>
      </c>
      <c r="AJ188" s="3">
        <f t="shared" si="50"/>
      </c>
      <c r="AK188" s="3">
        <f t="shared" si="51"/>
      </c>
      <c r="AL188" s="3">
        <f t="shared" si="52"/>
      </c>
      <c r="AM188" s="3">
        <f t="shared" si="53"/>
      </c>
      <c r="AN188" s="26">
        <f t="shared" si="54"/>
      </c>
      <c r="AO188" s="27">
        <f t="shared" si="55"/>
      </c>
      <c r="AP188" s="31">
        <f t="shared" si="56"/>
        <v>0</v>
      </c>
      <c r="AQ188" s="3">
        <f t="shared" si="57"/>
      </c>
      <c r="AR188" s="3">
        <f t="shared" si="58"/>
      </c>
      <c r="AS188" s="3">
        <f t="shared" si="59"/>
      </c>
      <c r="AT188" s="3">
        <f t="shared" si="60"/>
      </c>
    </row>
    <row r="189" spans="2:46" ht="12">
      <c r="B189" s="40"/>
      <c r="C189" s="37"/>
      <c r="D189" s="37"/>
      <c r="E189" s="37"/>
      <c r="F189" s="37"/>
      <c r="G189" s="45"/>
      <c r="H189" s="46"/>
      <c r="I189" s="47"/>
      <c r="J189" s="57"/>
      <c r="K189" s="59"/>
      <c r="L189" s="55">
        <f t="shared" si="42"/>
        <v>0</v>
      </c>
      <c r="M189" s="55">
        <f t="shared" si="61"/>
        <v>0</v>
      </c>
      <c r="AC189" s="3">
        <f t="shared" si="43"/>
      </c>
      <c r="AD189" s="3">
        <f t="shared" si="44"/>
      </c>
      <c r="AE189" s="3">
        <f t="shared" si="45"/>
      </c>
      <c r="AF189" s="3">
        <f t="shared" si="46"/>
      </c>
      <c r="AG189" s="3">
        <f t="shared" si="47"/>
      </c>
      <c r="AH189" s="3">
        <f t="shared" si="48"/>
      </c>
      <c r="AI189" s="3">
        <f t="shared" si="49"/>
      </c>
      <c r="AJ189" s="3">
        <f t="shared" si="50"/>
      </c>
      <c r="AK189" s="3">
        <f t="shared" si="51"/>
      </c>
      <c r="AL189" s="3">
        <f t="shared" si="52"/>
      </c>
      <c r="AM189" s="3">
        <f t="shared" si="53"/>
      </c>
      <c r="AN189" s="26">
        <f t="shared" si="54"/>
      </c>
      <c r="AO189" s="27">
        <f t="shared" si="55"/>
      </c>
      <c r="AP189" s="31">
        <f t="shared" si="56"/>
        <v>0</v>
      </c>
      <c r="AQ189" s="3">
        <f t="shared" si="57"/>
      </c>
      <c r="AR189" s="3">
        <f t="shared" si="58"/>
      </c>
      <c r="AS189" s="3">
        <f t="shared" si="59"/>
      </c>
      <c r="AT189" s="3">
        <f t="shared" si="60"/>
      </c>
    </row>
    <row r="190" spans="2:46" ht="12">
      <c r="B190" s="40"/>
      <c r="C190" s="37"/>
      <c r="D190" s="37"/>
      <c r="E190" s="37"/>
      <c r="F190" s="37"/>
      <c r="G190" s="45"/>
      <c r="H190" s="46"/>
      <c r="I190" s="47"/>
      <c r="J190" s="57"/>
      <c r="K190" s="59"/>
      <c r="L190" s="55">
        <f t="shared" si="42"/>
        <v>0</v>
      </c>
      <c r="M190" s="55">
        <f t="shared" si="61"/>
        <v>0</v>
      </c>
      <c r="AC190" s="3">
        <f t="shared" si="43"/>
      </c>
      <c r="AD190" s="3">
        <f t="shared" si="44"/>
      </c>
      <c r="AE190" s="3">
        <f t="shared" si="45"/>
      </c>
      <c r="AF190" s="3">
        <f t="shared" si="46"/>
      </c>
      <c r="AG190" s="3">
        <f t="shared" si="47"/>
      </c>
      <c r="AH190" s="3">
        <f t="shared" si="48"/>
      </c>
      <c r="AI190" s="3">
        <f t="shared" si="49"/>
      </c>
      <c r="AJ190" s="3">
        <f t="shared" si="50"/>
      </c>
      <c r="AK190" s="3">
        <f t="shared" si="51"/>
      </c>
      <c r="AL190" s="3">
        <f t="shared" si="52"/>
      </c>
      <c r="AM190" s="3">
        <f t="shared" si="53"/>
      </c>
      <c r="AN190" s="26">
        <f t="shared" si="54"/>
      </c>
      <c r="AO190" s="27">
        <f t="shared" si="55"/>
      </c>
      <c r="AP190" s="31">
        <f t="shared" si="56"/>
        <v>0</v>
      </c>
      <c r="AQ190" s="3">
        <f t="shared" si="57"/>
      </c>
      <c r="AR190" s="3">
        <f t="shared" si="58"/>
      </c>
      <c r="AS190" s="3">
        <f t="shared" si="59"/>
      </c>
      <c r="AT190" s="3">
        <f t="shared" si="60"/>
      </c>
    </row>
    <row r="191" spans="2:46" ht="12">
      <c r="B191" s="40"/>
      <c r="C191" s="37"/>
      <c r="D191" s="37"/>
      <c r="E191" s="37"/>
      <c r="F191" s="37"/>
      <c r="G191" s="45"/>
      <c r="H191" s="46"/>
      <c r="I191" s="47"/>
      <c r="J191" s="57"/>
      <c r="K191" s="59"/>
      <c r="L191" s="55">
        <f t="shared" si="42"/>
        <v>0</v>
      </c>
      <c r="M191" s="55">
        <f t="shared" si="61"/>
        <v>0</v>
      </c>
      <c r="AC191" s="3">
        <f t="shared" si="43"/>
      </c>
      <c r="AD191" s="3">
        <f t="shared" si="44"/>
      </c>
      <c r="AE191" s="3">
        <f t="shared" si="45"/>
      </c>
      <c r="AF191" s="3">
        <f t="shared" si="46"/>
      </c>
      <c r="AG191" s="3">
        <f t="shared" si="47"/>
      </c>
      <c r="AH191" s="3">
        <f t="shared" si="48"/>
      </c>
      <c r="AI191" s="3">
        <f t="shared" si="49"/>
      </c>
      <c r="AJ191" s="3">
        <f t="shared" si="50"/>
      </c>
      <c r="AK191" s="3">
        <f t="shared" si="51"/>
      </c>
      <c r="AL191" s="3">
        <f t="shared" si="52"/>
      </c>
      <c r="AM191" s="3">
        <f t="shared" si="53"/>
      </c>
      <c r="AN191" s="26">
        <f t="shared" si="54"/>
      </c>
      <c r="AO191" s="27">
        <f t="shared" si="55"/>
      </c>
      <c r="AP191" s="31">
        <f t="shared" si="56"/>
        <v>0</v>
      </c>
      <c r="AQ191" s="3">
        <f t="shared" si="57"/>
      </c>
      <c r="AR191" s="3">
        <f t="shared" si="58"/>
      </c>
      <c r="AS191" s="3">
        <f t="shared" si="59"/>
      </c>
      <c r="AT191" s="3">
        <f t="shared" si="60"/>
      </c>
    </row>
    <row r="192" spans="2:46" ht="12">
      <c r="B192" s="40"/>
      <c r="C192" s="37"/>
      <c r="D192" s="37"/>
      <c r="E192" s="37"/>
      <c r="F192" s="37"/>
      <c r="G192" s="45"/>
      <c r="H192" s="46"/>
      <c r="I192" s="47"/>
      <c r="J192" s="57"/>
      <c r="K192" s="59"/>
      <c r="L192" s="55">
        <f t="shared" si="42"/>
        <v>0</v>
      </c>
      <c r="M192" s="55">
        <f t="shared" si="61"/>
        <v>0</v>
      </c>
      <c r="AC192" s="3">
        <f t="shared" si="43"/>
      </c>
      <c r="AD192" s="3">
        <f t="shared" si="44"/>
      </c>
      <c r="AE192" s="3">
        <f t="shared" si="45"/>
      </c>
      <c r="AF192" s="3">
        <f t="shared" si="46"/>
      </c>
      <c r="AG192" s="3">
        <f t="shared" si="47"/>
      </c>
      <c r="AH192" s="3">
        <f t="shared" si="48"/>
      </c>
      <c r="AI192" s="3">
        <f t="shared" si="49"/>
      </c>
      <c r="AJ192" s="3">
        <f t="shared" si="50"/>
      </c>
      <c r="AK192" s="3">
        <f t="shared" si="51"/>
      </c>
      <c r="AL192" s="3">
        <f t="shared" si="52"/>
      </c>
      <c r="AM192" s="3">
        <f t="shared" si="53"/>
      </c>
      <c r="AN192" s="26">
        <f t="shared" si="54"/>
      </c>
      <c r="AO192" s="27">
        <f t="shared" si="55"/>
      </c>
      <c r="AP192" s="31">
        <f t="shared" si="56"/>
        <v>0</v>
      </c>
      <c r="AQ192" s="3">
        <f t="shared" si="57"/>
      </c>
      <c r="AR192" s="3">
        <f t="shared" si="58"/>
      </c>
      <c r="AS192" s="3">
        <f t="shared" si="59"/>
      </c>
      <c r="AT192" s="3">
        <f t="shared" si="60"/>
      </c>
    </row>
    <row r="193" spans="2:46" ht="12">
      <c r="B193" s="40"/>
      <c r="C193" s="37"/>
      <c r="D193" s="37"/>
      <c r="E193" s="37"/>
      <c r="F193" s="37"/>
      <c r="G193" s="45"/>
      <c r="H193" s="46"/>
      <c r="I193" s="47"/>
      <c r="J193" s="57"/>
      <c r="K193" s="59"/>
      <c r="L193" s="55">
        <f t="shared" si="42"/>
        <v>0</v>
      </c>
      <c r="M193" s="55">
        <f t="shared" si="61"/>
        <v>0</v>
      </c>
      <c r="AC193" s="3">
        <f t="shared" si="43"/>
      </c>
      <c r="AD193" s="3">
        <f t="shared" si="44"/>
      </c>
      <c r="AE193" s="3">
        <f t="shared" si="45"/>
      </c>
      <c r="AF193" s="3">
        <f t="shared" si="46"/>
      </c>
      <c r="AG193" s="3">
        <f t="shared" si="47"/>
      </c>
      <c r="AH193" s="3">
        <f t="shared" si="48"/>
      </c>
      <c r="AI193" s="3">
        <f t="shared" si="49"/>
      </c>
      <c r="AJ193" s="3">
        <f t="shared" si="50"/>
      </c>
      <c r="AK193" s="3">
        <f t="shared" si="51"/>
      </c>
      <c r="AL193" s="3">
        <f t="shared" si="52"/>
      </c>
      <c r="AM193" s="3">
        <f t="shared" si="53"/>
      </c>
      <c r="AN193" s="26">
        <f t="shared" si="54"/>
      </c>
      <c r="AO193" s="27">
        <f t="shared" si="55"/>
      </c>
      <c r="AP193" s="31">
        <f t="shared" si="56"/>
        <v>0</v>
      </c>
      <c r="AQ193" s="3">
        <f t="shared" si="57"/>
      </c>
      <c r="AR193" s="3">
        <f t="shared" si="58"/>
      </c>
      <c r="AS193" s="3">
        <f t="shared" si="59"/>
      </c>
      <c r="AT193" s="3">
        <f t="shared" si="60"/>
      </c>
    </row>
    <row r="194" spans="2:46" ht="12">
      <c r="B194" s="40"/>
      <c r="C194" s="37"/>
      <c r="D194" s="37"/>
      <c r="E194" s="37"/>
      <c r="F194" s="37"/>
      <c r="G194" s="45"/>
      <c r="H194" s="46"/>
      <c r="I194" s="47"/>
      <c r="J194" s="57"/>
      <c r="K194" s="59"/>
      <c r="L194" s="55">
        <f t="shared" si="42"/>
        <v>0</v>
      </c>
      <c r="M194" s="55">
        <f t="shared" si="61"/>
        <v>0</v>
      </c>
      <c r="AC194" s="3">
        <f t="shared" si="43"/>
      </c>
      <c r="AD194" s="3">
        <f t="shared" si="44"/>
      </c>
      <c r="AE194" s="3">
        <f t="shared" si="45"/>
      </c>
      <c r="AF194" s="3">
        <f t="shared" si="46"/>
      </c>
      <c r="AG194" s="3">
        <f t="shared" si="47"/>
      </c>
      <c r="AH194" s="3">
        <f t="shared" si="48"/>
      </c>
      <c r="AI194" s="3">
        <f t="shared" si="49"/>
      </c>
      <c r="AJ194" s="3">
        <f t="shared" si="50"/>
      </c>
      <c r="AK194" s="3">
        <f t="shared" si="51"/>
      </c>
      <c r="AL194" s="3">
        <f t="shared" si="52"/>
      </c>
      <c r="AM194" s="3">
        <f t="shared" si="53"/>
      </c>
      <c r="AN194" s="26">
        <f t="shared" si="54"/>
      </c>
      <c r="AO194" s="27">
        <f t="shared" si="55"/>
      </c>
      <c r="AP194" s="31">
        <f t="shared" si="56"/>
        <v>0</v>
      </c>
      <c r="AQ194" s="3">
        <f t="shared" si="57"/>
      </c>
      <c r="AR194" s="3">
        <f t="shared" si="58"/>
      </c>
      <c r="AS194" s="3">
        <f t="shared" si="59"/>
      </c>
      <c r="AT194" s="3">
        <f t="shared" si="60"/>
      </c>
    </row>
    <row r="195" spans="2:46" ht="12">
      <c r="B195" s="40"/>
      <c r="C195" s="37"/>
      <c r="D195" s="37"/>
      <c r="E195" s="37"/>
      <c r="F195" s="37"/>
      <c r="G195" s="45"/>
      <c r="H195" s="46"/>
      <c r="I195" s="47"/>
      <c r="J195" s="57"/>
      <c r="K195" s="59"/>
      <c r="L195" s="55">
        <f t="shared" si="42"/>
        <v>0</v>
      </c>
      <c r="M195" s="55">
        <f t="shared" si="61"/>
        <v>0</v>
      </c>
      <c r="AC195" s="3">
        <f t="shared" si="43"/>
      </c>
      <c r="AD195" s="3">
        <f t="shared" si="44"/>
      </c>
      <c r="AE195" s="3">
        <f t="shared" si="45"/>
      </c>
      <c r="AF195" s="3">
        <f t="shared" si="46"/>
      </c>
      <c r="AG195" s="3">
        <f t="shared" si="47"/>
      </c>
      <c r="AH195" s="3">
        <f t="shared" si="48"/>
      </c>
      <c r="AI195" s="3">
        <f t="shared" si="49"/>
      </c>
      <c r="AJ195" s="3">
        <f t="shared" si="50"/>
      </c>
      <c r="AK195" s="3">
        <f t="shared" si="51"/>
      </c>
      <c r="AL195" s="3">
        <f t="shared" si="52"/>
      </c>
      <c r="AM195" s="3">
        <f t="shared" si="53"/>
      </c>
      <c r="AN195" s="26">
        <f t="shared" si="54"/>
      </c>
      <c r="AO195" s="27">
        <f t="shared" si="55"/>
      </c>
      <c r="AP195" s="31">
        <f t="shared" si="56"/>
        <v>0</v>
      </c>
      <c r="AQ195" s="3">
        <f t="shared" si="57"/>
      </c>
      <c r="AR195" s="3">
        <f t="shared" si="58"/>
      </c>
      <c r="AS195" s="3">
        <f t="shared" si="59"/>
      </c>
      <c r="AT195" s="3">
        <f t="shared" si="60"/>
      </c>
    </row>
    <row r="196" spans="2:46" ht="12">
      <c r="B196" s="40"/>
      <c r="C196" s="37"/>
      <c r="D196" s="37"/>
      <c r="E196" s="37"/>
      <c r="F196" s="37"/>
      <c r="G196" s="45"/>
      <c r="H196" s="46"/>
      <c r="I196" s="47"/>
      <c r="J196" s="57"/>
      <c r="K196" s="59"/>
      <c r="L196" s="55">
        <f t="shared" si="42"/>
        <v>0</v>
      </c>
      <c r="M196" s="55">
        <f t="shared" si="61"/>
        <v>0</v>
      </c>
      <c r="AC196" s="3">
        <f t="shared" si="43"/>
      </c>
      <c r="AD196" s="3">
        <f t="shared" si="44"/>
      </c>
      <c r="AE196" s="3">
        <f t="shared" si="45"/>
      </c>
      <c r="AF196" s="3">
        <f t="shared" si="46"/>
      </c>
      <c r="AG196" s="3">
        <f t="shared" si="47"/>
      </c>
      <c r="AH196" s="3">
        <f t="shared" si="48"/>
      </c>
      <c r="AI196" s="3">
        <f t="shared" si="49"/>
      </c>
      <c r="AJ196" s="3">
        <f t="shared" si="50"/>
      </c>
      <c r="AK196" s="3">
        <f t="shared" si="51"/>
      </c>
      <c r="AL196" s="3">
        <f t="shared" si="52"/>
      </c>
      <c r="AM196" s="3">
        <f t="shared" si="53"/>
      </c>
      <c r="AN196" s="26">
        <f t="shared" si="54"/>
      </c>
      <c r="AO196" s="27">
        <f t="shared" si="55"/>
      </c>
      <c r="AP196" s="31">
        <f t="shared" si="56"/>
        <v>0</v>
      </c>
      <c r="AQ196" s="3">
        <f t="shared" si="57"/>
      </c>
      <c r="AR196" s="3">
        <f t="shared" si="58"/>
      </c>
      <c r="AS196" s="3">
        <f t="shared" si="59"/>
      </c>
      <c r="AT196" s="3">
        <f t="shared" si="60"/>
      </c>
    </row>
    <row r="197" spans="2:46" ht="12">
      <c r="B197" s="40"/>
      <c r="C197" s="37"/>
      <c r="D197" s="37"/>
      <c r="E197" s="37"/>
      <c r="F197" s="37"/>
      <c r="G197" s="45"/>
      <c r="H197" s="46"/>
      <c r="I197" s="47"/>
      <c r="J197" s="57"/>
      <c r="K197" s="59"/>
      <c r="L197" s="55">
        <f t="shared" si="42"/>
        <v>0</v>
      </c>
      <c r="M197" s="55">
        <f t="shared" si="61"/>
        <v>0</v>
      </c>
      <c r="AC197" s="3">
        <f t="shared" si="43"/>
      </c>
      <c r="AD197" s="3">
        <f t="shared" si="44"/>
      </c>
      <c r="AE197" s="3">
        <f t="shared" si="45"/>
      </c>
      <c r="AF197" s="3">
        <f t="shared" si="46"/>
      </c>
      <c r="AG197" s="3">
        <f t="shared" si="47"/>
      </c>
      <c r="AH197" s="3">
        <f t="shared" si="48"/>
      </c>
      <c r="AI197" s="3">
        <f t="shared" si="49"/>
      </c>
      <c r="AJ197" s="3">
        <f t="shared" si="50"/>
      </c>
      <c r="AK197" s="3">
        <f t="shared" si="51"/>
      </c>
      <c r="AL197" s="3">
        <f t="shared" si="52"/>
      </c>
      <c r="AM197" s="3">
        <f t="shared" si="53"/>
      </c>
      <c r="AN197" s="26">
        <f t="shared" si="54"/>
      </c>
      <c r="AO197" s="27">
        <f t="shared" si="55"/>
      </c>
      <c r="AP197" s="31">
        <f t="shared" si="56"/>
        <v>0</v>
      </c>
      <c r="AQ197" s="3">
        <f t="shared" si="57"/>
      </c>
      <c r="AR197" s="3">
        <f t="shared" si="58"/>
      </c>
      <c r="AS197" s="3">
        <f t="shared" si="59"/>
      </c>
      <c r="AT197" s="3">
        <f t="shared" si="60"/>
      </c>
    </row>
    <row r="198" spans="2:46" ht="12">
      <c r="B198" s="40"/>
      <c r="C198" s="37"/>
      <c r="D198" s="37"/>
      <c r="E198" s="37"/>
      <c r="F198" s="37"/>
      <c r="G198" s="45"/>
      <c r="H198" s="46"/>
      <c r="I198" s="47"/>
      <c r="J198" s="57"/>
      <c r="K198" s="59"/>
      <c r="L198" s="55">
        <f aca="true" t="shared" si="62" ref="L198:L261">IF(I198="N",IF(J198="Y",G198*H198,IF(J198="P",0,IF(J198="R",G198,0))),IF(J198="Y",G198*H198-G198,IF(J198="P",0,IF(J198="R",0,0))))</f>
        <v>0</v>
      </c>
      <c r="M198" s="55">
        <f t="shared" si="61"/>
        <v>0</v>
      </c>
      <c r="AC198" s="3">
        <f aca="true" t="shared" si="63" ref="AC198:AC261">IF($C198&lt;&gt;"",IF(AC$4&lt;&gt;"",IF($C198=AC$4,AC197+$M198,AC197),""),"")</f>
      </c>
      <c r="AD198" s="3">
        <f aca="true" t="shared" si="64" ref="AD198:AD261">IF($C198&lt;&gt;"",IF(AD$4&lt;&gt;"",IF($C198=AD$4,AD197+$M198,AD197),""),"")</f>
      </c>
      <c r="AE198" s="3">
        <f aca="true" t="shared" si="65" ref="AE198:AE261">IF($C198&lt;&gt;"",IF(AE$4&lt;&gt;"",IF($C198=AE$4,AE197+$M198,AE197),""),"")</f>
      </c>
      <c r="AF198" s="3">
        <f aca="true" t="shared" si="66" ref="AF198:AF261">IF($C198&lt;&gt;"",IF(AF$4&lt;&gt;"",IF($C198=AF$4,AF197+$M198,AF197),""),"")</f>
      </c>
      <c r="AG198" s="3">
        <f aca="true" t="shared" si="67" ref="AG198:AG261">IF($C198&lt;&gt;"",IF(AG$4&lt;&gt;"",IF($C198=AG$4,AG197+$M198,AG197),""),"")</f>
      </c>
      <c r="AH198" s="3">
        <f aca="true" t="shared" si="68" ref="AH198:AH261">IF($C198&lt;&gt;"",IF(AH$4&lt;&gt;"",IF($C198=AH$4,AH197+$M198,AH197),""),"")</f>
      </c>
      <c r="AI198" s="3">
        <f aca="true" t="shared" si="69" ref="AI198:AI261">IF($C198&lt;&gt;"",IF(AI$4&lt;&gt;"",IF($C198=AI$4,AI197+$M198,AI197),""),"")</f>
      </c>
      <c r="AJ198" s="3">
        <f aca="true" t="shared" si="70" ref="AJ198:AJ261">IF($C198&lt;&gt;"",IF(AJ$4&lt;&gt;"",IF($C198=AJ$4,AJ197+$M198,AJ197),""),"")</f>
      </c>
      <c r="AK198" s="3">
        <f aca="true" t="shared" si="71" ref="AK198:AK261">IF($C198&lt;&gt;"",IF(AK$4&lt;&gt;"",IF($C198=AK$4,AK197+$M198,AK197),""),"")</f>
      </c>
      <c r="AL198" s="3">
        <f aca="true" t="shared" si="72" ref="AL198:AL261">IF($C198&lt;&gt;"",IF(AL$4&lt;&gt;"",IF($C198=AL$4,AL197+$M198,AL197),""),"")</f>
      </c>
      <c r="AM198" s="3">
        <f aca="true" t="shared" si="73" ref="AM198:AM261">IF($C198&lt;&gt;"",IF(AM$4&lt;&gt;"",IF($C198=AM$4,AM197+$M198,AM197),""),"")</f>
      </c>
      <c r="AN198" s="26">
        <f aca="true" t="shared" si="74" ref="AN198:AN261">IF($C198&lt;&gt;"",IF(AN$4&lt;&gt;"",IF($C198=AN$4,AN197+$M198,AN197),""),"")</f>
      </c>
      <c r="AO198" s="27">
        <f aca="true" t="shared" si="75" ref="AO198:AO261">IF(C198&lt;&gt;"",AO197+M198,"")</f>
      </c>
      <c r="AP198" s="31">
        <f aca="true" t="shared" si="76" ref="AP198:AP261">IF(I198="Y",G198*H198-G198,G198*H198)</f>
        <v>0</v>
      </c>
      <c r="AQ198" s="3">
        <f aca="true" t="shared" si="77" ref="AQ198:AQ261">IF(J198="P",G198,"")</f>
      </c>
      <c r="AR198" s="3">
        <f aca="true" t="shared" si="78" ref="AR198:AR261">IF(J198="P",C198,"")</f>
      </c>
      <c r="AS198" s="3">
        <f aca="true" t="shared" si="79" ref="AS198:AS261">IF(I198="Y",IF(J198="Y",G198,IF(J198="N",G198,"")),"")</f>
      </c>
      <c r="AT198" s="3">
        <f aca="true" t="shared" si="80" ref="AT198:AT261">IF(I198="Y",IF(J198="Y",C198,IF(J198="N",C198,"")),"")</f>
      </c>
    </row>
    <row r="199" spans="2:46" ht="12">
      <c r="B199" s="40"/>
      <c r="C199" s="37"/>
      <c r="D199" s="37"/>
      <c r="E199" s="37"/>
      <c r="F199" s="37"/>
      <c r="G199" s="45"/>
      <c r="H199" s="46"/>
      <c r="I199" s="47"/>
      <c r="J199" s="57"/>
      <c r="K199" s="59"/>
      <c r="L199" s="55">
        <f t="shared" si="62"/>
        <v>0</v>
      </c>
      <c r="M199" s="55">
        <f t="shared" si="61"/>
        <v>0</v>
      </c>
      <c r="AC199" s="3">
        <f t="shared" si="63"/>
      </c>
      <c r="AD199" s="3">
        <f t="shared" si="64"/>
      </c>
      <c r="AE199" s="3">
        <f t="shared" si="65"/>
      </c>
      <c r="AF199" s="3">
        <f t="shared" si="66"/>
      </c>
      <c r="AG199" s="3">
        <f t="shared" si="67"/>
      </c>
      <c r="AH199" s="3">
        <f t="shared" si="68"/>
      </c>
      <c r="AI199" s="3">
        <f t="shared" si="69"/>
      </c>
      <c r="AJ199" s="3">
        <f t="shared" si="70"/>
      </c>
      <c r="AK199" s="3">
        <f t="shared" si="71"/>
      </c>
      <c r="AL199" s="3">
        <f t="shared" si="72"/>
      </c>
      <c r="AM199" s="3">
        <f t="shared" si="73"/>
      </c>
      <c r="AN199" s="26">
        <f t="shared" si="74"/>
      </c>
      <c r="AO199" s="27">
        <f t="shared" si="75"/>
      </c>
      <c r="AP199" s="31">
        <f t="shared" si="76"/>
        <v>0</v>
      </c>
      <c r="AQ199" s="3">
        <f t="shared" si="77"/>
      </c>
      <c r="AR199" s="3">
        <f t="shared" si="78"/>
      </c>
      <c r="AS199" s="3">
        <f t="shared" si="79"/>
      </c>
      <c r="AT199" s="3">
        <f t="shared" si="80"/>
      </c>
    </row>
    <row r="200" spans="2:46" ht="12">
      <c r="B200" s="40"/>
      <c r="C200" s="37"/>
      <c r="D200" s="37"/>
      <c r="E200" s="37"/>
      <c r="F200" s="37"/>
      <c r="G200" s="45"/>
      <c r="H200" s="46"/>
      <c r="I200" s="47"/>
      <c r="J200" s="57"/>
      <c r="K200" s="59"/>
      <c r="L200" s="55">
        <f t="shared" si="62"/>
        <v>0</v>
      </c>
      <c r="M200" s="55">
        <f t="shared" si="61"/>
        <v>0</v>
      </c>
      <c r="AC200" s="3">
        <f t="shared" si="63"/>
      </c>
      <c r="AD200" s="3">
        <f t="shared" si="64"/>
      </c>
      <c r="AE200" s="3">
        <f t="shared" si="65"/>
      </c>
      <c r="AF200" s="3">
        <f t="shared" si="66"/>
      </c>
      <c r="AG200" s="3">
        <f t="shared" si="67"/>
      </c>
      <c r="AH200" s="3">
        <f t="shared" si="68"/>
      </c>
      <c r="AI200" s="3">
        <f t="shared" si="69"/>
      </c>
      <c r="AJ200" s="3">
        <f t="shared" si="70"/>
      </c>
      <c r="AK200" s="3">
        <f t="shared" si="71"/>
      </c>
      <c r="AL200" s="3">
        <f t="shared" si="72"/>
      </c>
      <c r="AM200" s="3">
        <f t="shared" si="73"/>
      </c>
      <c r="AN200" s="26">
        <f t="shared" si="74"/>
      </c>
      <c r="AO200" s="27">
        <f t="shared" si="75"/>
      </c>
      <c r="AP200" s="31">
        <f t="shared" si="76"/>
        <v>0</v>
      </c>
      <c r="AQ200" s="3">
        <f t="shared" si="77"/>
      </c>
      <c r="AR200" s="3">
        <f t="shared" si="78"/>
      </c>
      <c r="AS200" s="3">
        <f t="shared" si="79"/>
      </c>
      <c r="AT200" s="3">
        <f t="shared" si="80"/>
      </c>
    </row>
    <row r="201" spans="2:46" ht="12">
      <c r="B201" s="40"/>
      <c r="C201" s="37"/>
      <c r="D201" s="37"/>
      <c r="E201" s="37"/>
      <c r="F201" s="37"/>
      <c r="G201" s="45"/>
      <c r="H201" s="46"/>
      <c r="I201" s="47"/>
      <c r="J201" s="57"/>
      <c r="K201" s="59"/>
      <c r="L201" s="55">
        <f t="shared" si="62"/>
        <v>0</v>
      </c>
      <c r="M201" s="55">
        <f t="shared" si="61"/>
        <v>0</v>
      </c>
      <c r="AC201" s="3">
        <f t="shared" si="63"/>
      </c>
      <c r="AD201" s="3">
        <f t="shared" si="64"/>
      </c>
      <c r="AE201" s="3">
        <f t="shared" si="65"/>
      </c>
      <c r="AF201" s="3">
        <f t="shared" si="66"/>
      </c>
      <c r="AG201" s="3">
        <f t="shared" si="67"/>
      </c>
      <c r="AH201" s="3">
        <f t="shared" si="68"/>
      </c>
      <c r="AI201" s="3">
        <f t="shared" si="69"/>
      </c>
      <c r="AJ201" s="3">
        <f t="shared" si="70"/>
      </c>
      <c r="AK201" s="3">
        <f t="shared" si="71"/>
      </c>
      <c r="AL201" s="3">
        <f t="shared" si="72"/>
      </c>
      <c r="AM201" s="3">
        <f t="shared" si="73"/>
      </c>
      <c r="AN201" s="26">
        <f t="shared" si="74"/>
      </c>
      <c r="AO201" s="27">
        <f t="shared" si="75"/>
      </c>
      <c r="AP201" s="31">
        <f t="shared" si="76"/>
        <v>0</v>
      </c>
      <c r="AQ201" s="3">
        <f t="shared" si="77"/>
      </c>
      <c r="AR201" s="3">
        <f t="shared" si="78"/>
      </c>
      <c r="AS201" s="3">
        <f t="shared" si="79"/>
      </c>
      <c r="AT201" s="3">
        <f t="shared" si="80"/>
      </c>
    </row>
    <row r="202" spans="2:46" ht="12">
      <c r="B202" s="40"/>
      <c r="C202" s="37"/>
      <c r="D202" s="37"/>
      <c r="E202" s="37"/>
      <c r="F202" s="37"/>
      <c r="G202" s="45"/>
      <c r="H202" s="46"/>
      <c r="I202" s="47"/>
      <c r="J202" s="57"/>
      <c r="K202" s="59"/>
      <c r="L202" s="55">
        <f t="shared" si="62"/>
        <v>0</v>
      </c>
      <c r="M202" s="55">
        <f aca="true" t="shared" si="81" ref="M202:M265">IF(I202="N",IF(J202="Y",G202*H202-G202,IF(J202="P",0,IF(J202="R",0,-G202))),IF(J202="Y",G202*H202-G202,IF(J202="P",0,IF(J202="R",0,0))))</f>
        <v>0</v>
      </c>
      <c r="AC202" s="3">
        <f t="shared" si="63"/>
      </c>
      <c r="AD202" s="3">
        <f t="shared" si="64"/>
      </c>
      <c r="AE202" s="3">
        <f t="shared" si="65"/>
      </c>
      <c r="AF202" s="3">
        <f t="shared" si="66"/>
      </c>
      <c r="AG202" s="3">
        <f t="shared" si="67"/>
      </c>
      <c r="AH202" s="3">
        <f t="shared" si="68"/>
      </c>
      <c r="AI202" s="3">
        <f t="shared" si="69"/>
      </c>
      <c r="AJ202" s="3">
        <f t="shared" si="70"/>
      </c>
      <c r="AK202" s="3">
        <f t="shared" si="71"/>
      </c>
      <c r="AL202" s="3">
        <f t="shared" si="72"/>
      </c>
      <c r="AM202" s="3">
        <f t="shared" si="73"/>
      </c>
      <c r="AN202" s="26">
        <f t="shared" si="74"/>
      </c>
      <c r="AO202" s="27">
        <f t="shared" si="75"/>
      </c>
      <c r="AP202" s="31">
        <f t="shared" si="76"/>
        <v>0</v>
      </c>
      <c r="AQ202" s="3">
        <f t="shared" si="77"/>
      </c>
      <c r="AR202" s="3">
        <f t="shared" si="78"/>
      </c>
      <c r="AS202" s="3">
        <f t="shared" si="79"/>
      </c>
      <c r="AT202" s="3">
        <f t="shared" si="80"/>
      </c>
    </row>
    <row r="203" spans="2:46" ht="12">
      <c r="B203" s="40"/>
      <c r="C203" s="37"/>
      <c r="D203" s="37"/>
      <c r="E203" s="37"/>
      <c r="F203" s="37"/>
      <c r="G203" s="45"/>
      <c r="H203" s="46"/>
      <c r="I203" s="47"/>
      <c r="J203" s="57"/>
      <c r="K203" s="59"/>
      <c r="L203" s="55">
        <f t="shared" si="62"/>
        <v>0</v>
      </c>
      <c r="M203" s="55">
        <f t="shared" si="81"/>
        <v>0</v>
      </c>
      <c r="AC203" s="3">
        <f t="shared" si="63"/>
      </c>
      <c r="AD203" s="3">
        <f t="shared" si="64"/>
      </c>
      <c r="AE203" s="3">
        <f t="shared" si="65"/>
      </c>
      <c r="AF203" s="3">
        <f t="shared" si="66"/>
      </c>
      <c r="AG203" s="3">
        <f t="shared" si="67"/>
      </c>
      <c r="AH203" s="3">
        <f t="shared" si="68"/>
      </c>
      <c r="AI203" s="3">
        <f t="shared" si="69"/>
      </c>
      <c r="AJ203" s="3">
        <f t="shared" si="70"/>
      </c>
      <c r="AK203" s="3">
        <f t="shared" si="71"/>
      </c>
      <c r="AL203" s="3">
        <f t="shared" si="72"/>
      </c>
      <c r="AM203" s="3">
        <f t="shared" si="73"/>
      </c>
      <c r="AN203" s="26">
        <f t="shared" si="74"/>
      </c>
      <c r="AO203" s="27">
        <f t="shared" si="75"/>
      </c>
      <c r="AP203" s="31">
        <f t="shared" si="76"/>
        <v>0</v>
      </c>
      <c r="AQ203" s="3">
        <f t="shared" si="77"/>
      </c>
      <c r="AR203" s="3">
        <f t="shared" si="78"/>
      </c>
      <c r="AS203" s="3">
        <f t="shared" si="79"/>
      </c>
      <c r="AT203" s="3">
        <f t="shared" si="80"/>
      </c>
    </row>
    <row r="204" spans="2:46" ht="12">
      <c r="B204" s="40"/>
      <c r="C204" s="37"/>
      <c r="D204" s="37"/>
      <c r="E204" s="37"/>
      <c r="F204" s="37"/>
      <c r="G204" s="45"/>
      <c r="H204" s="46"/>
      <c r="I204" s="47"/>
      <c r="J204" s="57"/>
      <c r="K204" s="59"/>
      <c r="L204" s="55">
        <f t="shared" si="62"/>
        <v>0</v>
      </c>
      <c r="M204" s="55">
        <f t="shared" si="81"/>
        <v>0</v>
      </c>
      <c r="AC204" s="3">
        <f t="shared" si="63"/>
      </c>
      <c r="AD204" s="3">
        <f t="shared" si="64"/>
      </c>
      <c r="AE204" s="3">
        <f t="shared" si="65"/>
      </c>
      <c r="AF204" s="3">
        <f t="shared" si="66"/>
      </c>
      <c r="AG204" s="3">
        <f t="shared" si="67"/>
      </c>
      <c r="AH204" s="3">
        <f t="shared" si="68"/>
      </c>
      <c r="AI204" s="3">
        <f t="shared" si="69"/>
      </c>
      <c r="AJ204" s="3">
        <f t="shared" si="70"/>
      </c>
      <c r="AK204" s="3">
        <f t="shared" si="71"/>
      </c>
      <c r="AL204" s="3">
        <f t="shared" si="72"/>
      </c>
      <c r="AM204" s="3">
        <f t="shared" si="73"/>
      </c>
      <c r="AN204" s="26">
        <f t="shared" si="74"/>
      </c>
      <c r="AO204" s="27">
        <f t="shared" si="75"/>
      </c>
      <c r="AP204" s="31">
        <f t="shared" si="76"/>
        <v>0</v>
      </c>
      <c r="AQ204" s="3">
        <f t="shared" si="77"/>
      </c>
      <c r="AR204" s="3">
        <f t="shared" si="78"/>
      </c>
      <c r="AS204" s="3">
        <f t="shared" si="79"/>
      </c>
      <c r="AT204" s="3">
        <f t="shared" si="80"/>
      </c>
    </row>
    <row r="205" spans="2:46" ht="12">
      <c r="B205" s="40"/>
      <c r="C205" s="37"/>
      <c r="D205" s="37"/>
      <c r="E205" s="37"/>
      <c r="F205" s="37"/>
      <c r="G205" s="45"/>
      <c r="H205" s="46"/>
      <c r="I205" s="47"/>
      <c r="J205" s="57"/>
      <c r="K205" s="59"/>
      <c r="L205" s="55">
        <f t="shared" si="62"/>
        <v>0</v>
      </c>
      <c r="M205" s="55">
        <f t="shared" si="81"/>
        <v>0</v>
      </c>
      <c r="AC205" s="3">
        <f t="shared" si="63"/>
      </c>
      <c r="AD205" s="3">
        <f t="shared" si="64"/>
      </c>
      <c r="AE205" s="3">
        <f t="shared" si="65"/>
      </c>
      <c r="AF205" s="3">
        <f t="shared" si="66"/>
      </c>
      <c r="AG205" s="3">
        <f t="shared" si="67"/>
      </c>
      <c r="AH205" s="3">
        <f t="shared" si="68"/>
      </c>
      <c r="AI205" s="3">
        <f t="shared" si="69"/>
      </c>
      <c r="AJ205" s="3">
        <f t="shared" si="70"/>
      </c>
      <c r="AK205" s="3">
        <f t="shared" si="71"/>
      </c>
      <c r="AL205" s="3">
        <f t="shared" si="72"/>
      </c>
      <c r="AM205" s="3">
        <f t="shared" si="73"/>
      </c>
      <c r="AN205" s="26">
        <f t="shared" si="74"/>
      </c>
      <c r="AO205" s="27">
        <f t="shared" si="75"/>
      </c>
      <c r="AP205" s="31">
        <f t="shared" si="76"/>
        <v>0</v>
      </c>
      <c r="AQ205" s="3">
        <f t="shared" si="77"/>
      </c>
      <c r="AR205" s="3">
        <f t="shared" si="78"/>
      </c>
      <c r="AS205" s="3">
        <f t="shared" si="79"/>
      </c>
      <c r="AT205" s="3">
        <f t="shared" si="80"/>
      </c>
    </row>
    <row r="206" spans="2:46" ht="12">
      <c r="B206" s="40"/>
      <c r="C206" s="37"/>
      <c r="D206" s="37"/>
      <c r="E206" s="37"/>
      <c r="F206" s="37"/>
      <c r="G206" s="45"/>
      <c r="H206" s="46"/>
      <c r="I206" s="47"/>
      <c r="J206" s="57"/>
      <c r="K206" s="59"/>
      <c r="L206" s="55">
        <f t="shared" si="62"/>
        <v>0</v>
      </c>
      <c r="M206" s="55">
        <f t="shared" si="81"/>
        <v>0</v>
      </c>
      <c r="AC206" s="3">
        <f t="shared" si="63"/>
      </c>
      <c r="AD206" s="3">
        <f t="shared" si="64"/>
      </c>
      <c r="AE206" s="3">
        <f t="shared" si="65"/>
      </c>
      <c r="AF206" s="3">
        <f t="shared" si="66"/>
      </c>
      <c r="AG206" s="3">
        <f t="shared" si="67"/>
      </c>
      <c r="AH206" s="3">
        <f t="shared" si="68"/>
      </c>
      <c r="AI206" s="3">
        <f t="shared" si="69"/>
      </c>
      <c r="AJ206" s="3">
        <f t="shared" si="70"/>
      </c>
      <c r="AK206" s="3">
        <f t="shared" si="71"/>
      </c>
      <c r="AL206" s="3">
        <f t="shared" si="72"/>
      </c>
      <c r="AM206" s="3">
        <f t="shared" si="73"/>
      </c>
      <c r="AN206" s="26">
        <f t="shared" si="74"/>
      </c>
      <c r="AO206" s="27">
        <f t="shared" si="75"/>
      </c>
      <c r="AP206" s="31">
        <f t="shared" si="76"/>
        <v>0</v>
      </c>
      <c r="AQ206" s="3">
        <f t="shared" si="77"/>
      </c>
      <c r="AR206" s="3">
        <f t="shared" si="78"/>
      </c>
      <c r="AS206" s="3">
        <f t="shared" si="79"/>
      </c>
      <c r="AT206" s="3">
        <f t="shared" si="80"/>
      </c>
    </row>
    <row r="207" spans="2:46" ht="12">
      <c r="B207" s="40"/>
      <c r="C207" s="37"/>
      <c r="D207" s="37"/>
      <c r="E207" s="37"/>
      <c r="F207" s="37"/>
      <c r="G207" s="45"/>
      <c r="H207" s="46"/>
      <c r="I207" s="47"/>
      <c r="J207" s="57"/>
      <c r="K207" s="59"/>
      <c r="L207" s="55">
        <f t="shared" si="62"/>
        <v>0</v>
      </c>
      <c r="M207" s="55">
        <f t="shared" si="81"/>
        <v>0</v>
      </c>
      <c r="AC207" s="3">
        <f t="shared" si="63"/>
      </c>
      <c r="AD207" s="3">
        <f t="shared" si="64"/>
      </c>
      <c r="AE207" s="3">
        <f t="shared" si="65"/>
      </c>
      <c r="AF207" s="3">
        <f t="shared" si="66"/>
      </c>
      <c r="AG207" s="3">
        <f t="shared" si="67"/>
      </c>
      <c r="AH207" s="3">
        <f t="shared" si="68"/>
      </c>
      <c r="AI207" s="3">
        <f t="shared" si="69"/>
      </c>
      <c r="AJ207" s="3">
        <f t="shared" si="70"/>
      </c>
      <c r="AK207" s="3">
        <f t="shared" si="71"/>
      </c>
      <c r="AL207" s="3">
        <f t="shared" si="72"/>
      </c>
      <c r="AM207" s="3">
        <f t="shared" si="73"/>
      </c>
      <c r="AN207" s="26">
        <f t="shared" si="74"/>
      </c>
      <c r="AO207" s="27">
        <f t="shared" si="75"/>
      </c>
      <c r="AP207" s="31">
        <f t="shared" si="76"/>
        <v>0</v>
      </c>
      <c r="AQ207" s="3">
        <f t="shared" si="77"/>
      </c>
      <c r="AR207" s="3">
        <f t="shared" si="78"/>
      </c>
      <c r="AS207" s="3">
        <f t="shared" si="79"/>
      </c>
      <c r="AT207" s="3">
        <f t="shared" si="80"/>
      </c>
    </row>
    <row r="208" spans="2:46" ht="12">
      <c r="B208" s="40"/>
      <c r="C208" s="37"/>
      <c r="D208" s="37"/>
      <c r="E208" s="37"/>
      <c r="F208" s="37"/>
      <c r="G208" s="45"/>
      <c r="H208" s="46"/>
      <c r="I208" s="47"/>
      <c r="J208" s="57"/>
      <c r="K208" s="59"/>
      <c r="L208" s="55">
        <f t="shared" si="62"/>
        <v>0</v>
      </c>
      <c r="M208" s="55">
        <f t="shared" si="81"/>
        <v>0</v>
      </c>
      <c r="AC208" s="3">
        <f t="shared" si="63"/>
      </c>
      <c r="AD208" s="3">
        <f t="shared" si="64"/>
      </c>
      <c r="AE208" s="3">
        <f t="shared" si="65"/>
      </c>
      <c r="AF208" s="3">
        <f t="shared" si="66"/>
      </c>
      <c r="AG208" s="3">
        <f t="shared" si="67"/>
      </c>
      <c r="AH208" s="3">
        <f t="shared" si="68"/>
      </c>
      <c r="AI208" s="3">
        <f t="shared" si="69"/>
      </c>
      <c r="AJ208" s="3">
        <f t="shared" si="70"/>
      </c>
      <c r="AK208" s="3">
        <f t="shared" si="71"/>
      </c>
      <c r="AL208" s="3">
        <f t="shared" si="72"/>
      </c>
      <c r="AM208" s="3">
        <f t="shared" si="73"/>
      </c>
      <c r="AN208" s="26">
        <f t="shared" si="74"/>
      </c>
      <c r="AO208" s="27">
        <f t="shared" si="75"/>
      </c>
      <c r="AP208" s="31">
        <f t="shared" si="76"/>
        <v>0</v>
      </c>
      <c r="AQ208" s="3">
        <f t="shared" si="77"/>
      </c>
      <c r="AR208" s="3">
        <f t="shared" si="78"/>
      </c>
      <c r="AS208" s="3">
        <f t="shared" si="79"/>
      </c>
      <c r="AT208" s="3">
        <f t="shared" si="80"/>
      </c>
    </row>
    <row r="209" spans="2:46" ht="12">
      <c r="B209" s="40"/>
      <c r="C209" s="37"/>
      <c r="D209" s="37"/>
      <c r="E209" s="37"/>
      <c r="F209" s="37"/>
      <c r="G209" s="45"/>
      <c r="H209" s="46"/>
      <c r="I209" s="47"/>
      <c r="J209" s="57"/>
      <c r="K209" s="59"/>
      <c r="L209" s="55">
        <f t="shared" si="62"/>
        <v>0</v>
      </c>
      <c r="M209" s="55">
        <f t="shared" si="81"/>
        <v>0</v>
      </c>
      <c r="AC209" s="3">
        <f t="shared" si="63"/>
      </c>
      <c r="AD209" s="3">
        <f t="shared" si="64"/>
      </c>
      <c r="AE209" s="3">
        <f t="shared" si="65"/>
      </c>
      <c r="AF209" s="3">
        <f t="shared" si="66"/>
      </c>
      <c r="AG209" s="3">
        <f t="shared" si="67"/>
      </c>
      <c r="AH209" s="3">
        <f t="shared" si="68"/>
      </c>
      <c r="AI209" s="3">
        <f t="shared" si="69"/>
      </c>
      <c r="AJ209" s="3">
        <f t="shared" si="70"/>
      </c>
      <c r="AK209" s="3">
        <f t="shared" si="71"/>
      </c>
      <c r="AL209" s="3">
        <f t="shared" si="72"/>
      </c>
      <c r="AM209" s="3">
        <f t="shared" si="73"/>
      </c>
      <c r="AN209" s="26">
        <f t="shared" si="74"/>
      </c>
      <c r="AO209" s="27">
        <f t="shared" si="75"/>
      </c>
      <c r="AP209" s="31">
        <f t="shared" si="76"/>
        <v>0</v>
      </c>
      <c r="AQ209" s="3">
        <f t="shared" si="77"/>
      </c>
      <c r="AR209" s="3">
        <f t="shared" si="78"/>
      </c>
      <c r="AS209" s="3">
        <f t="shared" si="79"/>
      </c>
      <c r="AT209" s="3">
        <f t="shared" si="80"/>
      </c>
    </row>
    <row r="210" spans="2:46" ht="12">
      <c r="B210" s="40"/>
      <c r="C210" s="37"/>
      <c r="D210" s="37"/>
      <c r="E210" s="37"/>
      <c r="F210" s="37"/>
      <c r="G210" s="45"/>
      <c r="H210" s="46"/>
      <c r="I210" s="47"/>
      <c r="J210" s="57"/>
      <c r="K210" s="59"/>
      <c r="L210" s="55">
        <f t="shared" si="62"/>
        <v>0</v>
      </c>
      <c r="M210" s="55">
        <f t="shared" si="81"/>
        <v>0</v>
      </c>
      <c r="AC210" s="3">
        <f t="shared" si="63"/>
      </c>
      <c r="AD210" s="3">
        <f t="shared" si="64"/>
      </c>
      <c r="AE210" s="3">
        <f t="shared" si="65"/>
      </c>
      <c r="AF210" s="3">
        <f t="shared" si="66"/>
      </c>
      <c r="AG210" s="3">
        <f t="shared" si="67"/>
      </c>
      <c r="AH210" s="3">
        <f t="shared" si="68"/>
      </c>
      <c r="AI210" s="3">
        <f t="shared" si="69"/>
      </c>
      <c r="AJ210" s="3">
        <f t="shared" si="70"/>
      </c>
      <c r="AK210" s="3">
        <f t="shared" si="71"/>
      </c>
      <c r="AL210" s="3">
        <f t="shared" si="72"/>
      </c>
      <c r="AM210" s="3">
        <f t="shared" si="73"/>
      </c>
      <c r="AN210" s="26">
        <f t="shared" si="74"/>
      </c>
      <c r="AO210" s="27">
        <f t="shared" si="75"/>
      </c>
      <c r="AP210" s="31">
        <f t="shared" si="76"/>
        <v>0</v>
      </c>
      <c r="AQ210" s="3">
        <f t="shared" si="77"/>
      </c>
      <c r="AR210" s="3">
        <f t="shared" si="78"/>
      </c>
      <c r="AS210" s="3">
        <f t="shared" si="79"/>
      </c>
      <c r="AT210" s="3">
        <f t="shared" si="80"/>
      </c>
    </row>
    <row r="211" spans="2:46" ht="12">
      <c r="B211" s="40"/>
      <c r="C211" s="37"/>
      <c r="D211" s="37"/>
      <c r="E211" s="37"/>
      <c r="F211" s="37"/>
      <c r="G211" s="45"/>
      <c r="H211" s="46"/>
      <c r="I211" s="47"/>
      <c r="J211" s="57"/>
      <c r="K211" s="59"/>
      <c r="L211" s="55">
        <f t="shared" si="62"/>
        <v>0</v>
      </c>
      <c r="M211" s="55">
        <f t="shared" si="81"/>
        <v>0</v>
      </c>
      <c r="AC211" s="3">
        <f t="shared" si="63"/>
      </c>
      <c r="AD211" s="3">
        <f t="shared" si="64"/>
      </c>
      <c r="AE211" s="3">
        <f t="shared" si="65"/>
      </c>
      <c r="AF211" s="3">
        <f t="shared" si="66"/>
      </c>
      <c r="AG211" s="3">
        <f t="shared" si="67"/>
      </c>
      <c r="AH211" s="3">
        <f t="shared" si="68"/>
      </c>
      <c r="AI211" s="3">
        <f t="shared" si="69"/>
      </c>
      <c r="AJ211" s="3">
        <f t="shared" si="70"/>
      </c>
      <c r="AK211" s="3">
        <f t="shared" si="71"/>
      </c>
      <c r="AL211" s="3">
        <f t="shared" si="72"/>
      </c>
      <c r="AM211" s="3">
        <f t="shared" si="73"/>
      </c>
      <c r="AN211" s="26">
        <f t="shared" si="74"/>
      </c>
      <c r="AO211" s="27">
        <f t="shared" si="75"/>
      </c>
      <c r="AP211" s="31">
        <f t="shared" si="76"/>
        <v>0</v>
      </c>
      <c r="AQ211" s="3">
        <f t="shared" si="77"/>
      </c>
      <c r="AR211" s="3">
        <f t="shared" si="78"/>
      </c>
      <c r="AS211" s="3">
        <f t="shared" si="79"/>
      </c>
      <c r="AT211" s="3">
        <f t="shared" si="80"/>
      </c>
    </row>
    <row r="212" spans="2:46" ht="12">
      <c r="B212" s="40"/>
      <c r="C212" s="37"/>
      <c r="D212" s="37"/>
      <c r="E212" s="37"/>
      <c r="F212" s="37"/>
      <c r="G212" s="45"/>
      <c r="H212" s="46"/>
      <c r="I212" s="47"/>
      <c r="J212" s="57"/>
      <c r="K212" s="59"/>
      <c r="L212" s="55">
        <f t="shared" si="62"/>
        <v>0</v>
      </c>
      <c r="M212" s="55">
        <f t="shared" si="81"/>
        <v>0</v>
      </c>
      <c r="AC212" s="3">
        <f t="shared" si="63"/>
      </c>
      <c r="AD212" s="3">
        <f t="shared" si="64"/>
      </c>
      <c r="AE212" s="3">
        <f t="shared" si="65"/>
      </c>
      <c r="AF212" s="3">
        <f t="shared" si="66"/>
      </c>
      <c r="AG212" s="3">
        <f t="shared" si="67"/>
      </c>
      <c r="AH212" s="3">
        <f t="shared" si="68"/>
      </c>
      <c r="AI212" s="3">
        <f t="shared" si="69"/>
      </c>
      <c r="AJ212" s="3">
        <f t="shared" si="70"/>
      </c>
      <c r="AK212" s="3">
        <f t="shared" si="71"/>
      </c>
      <c r="AL212" s="3">
        <f t="shared" si="72"/>
      </c>
      <c r="AM212" s="3">
        <f t="shared" si="73"/>
      </c>
      <c r="AN212" s="26">
        <f t="shared" si="74"/>
      </c>
      <c r="AO212" s="27">
        <f t="shared" si="75"/>
      </c>
      <c r="AP212" s="31">
        <f t="shared" si="76"/>
        <v>0</v>
      </c>
      <c r="AQ212" s="3">
        <f t="shared" si="77"/>
      </c>
      <c r="AR212" s="3">
        <f t="shared" si="78"/>
      </c>
      <c r="AS212" s="3">
        <f t="shared" si="79"/>
      </c>
      <c r="AT212" s="3">
        <f t="shared" si="80"/>
      </c>
    </row>
    <row r="213" spans="2:46" ht="12">
      <c r="B213" s="40"/>
      <c r="C213" s="37"/>
      <c r="D213" s="37"/>
      <c r="E213" s="37"/>
      <c r="F213" s="37"/>
      <c r="G213" s="45"/>
      <c r="H213" s="46"/>
      <c r="I213" s="47"/>
      <c r="J213" s="57"/>
      <c r="K213" s="59"/>
      <c r="L213" s="55">
        <f t="shared" si="62"/>
        <v>0</v>
      </c>
      <c r="M213" s="55">
        <f t="shared" si="81"/>
        <v>0</v>
      </c>
      <c r="AC213" s="3">
        <f t="shared" si="63"/>
      </c>
      <c r="AD213" s="3">
        <f t="shared" si="64"/>
      </c>
      <c r="AE213" s="3">
        <f t="shared" si="65"/>
      </c>
      <c r="AF213" s="3">
        <f t="shared" si="66"/>
      </c>
      <c r="AG213" s="3">
        <f t="shared" si="67"/>
      </c>
      <c r="AH213" s="3">
        <f t="shared" si="68"/>
      </c>
      <c r="AI213" s="3">
        <f t="shared" si="69"/>
      </c>
      <c r="AJ213" s="3">
        <f t="shared" si="70"/>
      </c>
      <c r="AK213" s="3">
        <f t="shared" si="71"/>
      </c>
      <c r="AL213" s="3">
        <f t="shared" si="72"/>
      </c>
      <c r="AM213" s="3">
        <f t="shared" si="73"/>
      </c>
      <c r="AN213" s="26">
        <f t="shared" si="74"/>
      </c>
      <c r="AO213" s="27">
        <f t="shared" si="75"/>
      </c>
      <c r="AP213" s="31">
        <f t="shared" si="76"/>
        <v>0</v>
      </c>
      <c r="AQ213" s="3">
        <f t="shared" si="77"/>
      </c>
      <c r="AR213" s="3">
        <f t="shared" si="78"/>
      </c>
      <c r="AS213" s="3">
        <f t="shared" si="79"/>
      </c>
      <c r="AT213" s="3">
        <f t="shared" si="80"/>
      </c>
    </row>
    <row r="214" spans="2:46" ht="12">
      <c r="B214" s="40"/>
      <c r="C214" s="37"/>
      <c r="D214" s="37"/>
      <c r="E214" s="37"/>
      <c r="F214" s="37"/>
      <c r="G214" s="45"/>
      <c r="H214" s="46"/>
      <c r="I214" s="47"/>
      <c r="J214" s="57"/>
      <c r="K214" s="59"/>
      <c r="L214" s="55">
        <f t="shared" si="62"/>
        <v>0</v>
      </c>
      <c r="M214" s="55">
        <f t="shared" si="81"/>
        <v>0</v>
      </c>
      <c r="AC214" s="3">
        <f t="shared" si="63"/>
      </c>
      <c r="AD214" s="3">
        <f t="shared" si="64"/>
      </c>
      <c r="AE214" s="3">
        <f t="shared" si="65"/>
      </c>
      <c r="AF214" s="3">
        <f t="shared" si="66"/>
      </c>
      <c r="AG214" s="3">
        <f t="shared" si="67"/>
      </c>
      <c r="AH214" s="3">
        <f t="shared" si="68"/>
      </c>
      <c r="AI214" s="3">
        <f t="shared" si="69"/>
      </c>
      <c r="AJ214" s="3">
        <f t="shared" si="70"/>
      </c>
      <c r="AK214" s="3">
        <f t="shared" si="71"/>
      </c>
      <c r="AL214" s="3">
        <f t="shared" si="72"/>
      </c>
      <c r="AM214" s="3">
        <f t="shared" si="73"/>
      </c>
      <c r="AN214" s="26">
        <f t="shared" si="74"/>
      </c>
      <c r="AO214" s="27">
        <f t="shared" si="75"/>
      </c>
      <c r="AP214" s="31">
        <f t="shared" si="76"/>
        <v>0</v>
      </c>
      <c r="AQ214" s="3">
        <f t="shared" si="77"/>
      </c>
      <c r="AR214" s="3">
        <f t="shared" si="78"/>
      </c>
      <c r="AS214" s="3">
        <f t="shared" si="79"/>
      </c>
      <c r="AT214" s="3">
        <f t="shared" si="80"/>
      </c>
    </row>
    <row r="215" spans="2:46" ht="12">
      <c r="B215" s="40"/>
      <c r="C215" s="37"/>
      <c r="D215" s="37"/>
      <c r="E215" s="37"/>
      <c r="F215" s="37"/>
      <c r="G215" s="45"/>
      <c r="H215" s="46"/>
      <c r="I215" s="47"/>
      <c r="J215" s="57"/>
      <c r="K215" s="59"/>
      <c r="L215" s="55">
        <f t="shared" si="62"/>
        <v>0</v>
      </c>
      <c r="M215" s="55">
        <f t="shared" si="81"/>
        <v>0</v>
      </c>
      <c r="AC215" s="3">
        <f t="shared" si="63"/>
      </c>
      <c r="AD215" s="3">
        <f t="shared" si="64"/>
      </c>
      <c r="AE215" s="3">
        <f t="shared" si="65"/>
      </c>
      <c r="AF215" s="3">
        <f t="shared" si="66"/>
      </c>
      <c r="AG215" s="3">
        <f t="shared" si="67"/>
      </c>
      <c r="AH215" s="3">
        <f t="shared" si="68"/>
      </c>
      <c r="AI215" s="3">
        <f t="shared" si="69"/>
      </c>
      <c r="AJ215" s="3">
        <f t="shared" si="70"/>
      </c>
      <c r="AK215" s="3">
        <f t="shared" si="71"/>
      </c>
      <c r="AL215" s="3">
        <f t="shared" si="72"/>
      </c>
      <c r="AM215" s="3">
        <f t="shared" si="73"/>
      </c>
      <c r="AN215" s="26">
        <f t="shared" si="74"/>
      </c>
      <c r="AO215" s="27">
        <f t="shared" si="75"/>
      </c>
      <c r="AP215" s="31">
        <f t="shared" si="76"/>
        <v>0</v>
      </c>
      <c r="AQ215" s="3">
        <f t="shared" si="77"/>
      </c>
      <c r="AR215" s="3">
        <f t="shared" si="78"/>
      </c>
      <c r="AS215" s="3">
        <f t="shared" si="79"/>
      </c>
      <c r="AT215" s="3">
        <f t="shared" si="80"/>
      </c>
    </row>
    <row r="216" spans="2:46" ht="12">
      <c r="B216" s="40"/>
      <c r="C216" s="37"/>
      <c r="D216" s="37"/>
      <c r="E216" s="37"/>
      <c r="F216" s="37"/>
      <c r="G216" s="45"/>
      <c r="H216" s="46"/>
      <c r="I216" s="47"/>
      <c r="J216" s="57"/>
      <c r="K216" s="59"/>
      <c r="L216" s="55">
        <f t="shared" si="62"/>
        <v>0</v>
      </c>
      <c r="M216" s="55">
        <f t="shared" si="81"/>
        <v>0</v>
      </c>
      <c r="AC216" s="3">
        <f t="shared" si="63"/>
      </c>
      <c r="AD216" s="3">
        <f t="shared" si="64"/>
      </c>
      <c r="AE216" s="3">
        <f t="shared" si="65"/>
      </c>
      <c r="AF216" s="3">
        <f t="shared" si="66"/>
      </c>
      <c r="AG216" s="3">
        <f t="shared" si="67"/>
      </c>
      <c r="AH216" s="3">
        <f t="shared" si="68"/>
      </c>
      <c r="AI216" s="3">
        <f t="shared" si="69"/>
      </c>
      <c r="AJ216" s="3">
        <f t="shared" si="70"/>
      </c>
      <c r="AK216" s="3">
        <f t="shared" si="71"/>
      </c>
      <c r="AL216" s="3">
        <f t="shared" si="72"/>
      </c>
      <c r="AM216" s="3">
        <f t="shared" si="73"/>
      </c>
      <c r="AN216" s="26">
        <f t="shared" si="74"/>
      </c>
      <c r="AO216" s="27">
        <f t="shared" si="75"/>
      </c>
      <c r="AP216" s="31">
        <f t="shared" si="76"/>
        <v>0</v>
      </c>
      <c r="AQ216" s="3">
        <f t="shared" si="77"/>
      </c>
      <c r="AR216" s="3">
        <f t="shared" si="78"/>
      </c>
      <c r="AS216" s="3">
        <f t="shared" si="79"/>
      </c>
      <c r="AT216" s="3">
        <f t="shared" si="80"/>
      </c>
    </row>
    <row r="217" spans="2:46" ht="12">
      <c r="B217" s="40"/>
      <c r="C217" s="37"/>
      <c r="D217" s="37"/>
      <c r="E217" s="37"/>
      <c r="F217" s="37"/>
      <c r="G217" s="45"/>
      <c r="H217" s="46"/>
      <c r="I217" s="47"/>
      <c r="J217" s="57"/>
      <c r="K217" s="59"/>
      <c r="L217" s="55">
        <f t="shared" si="62"/>
        <v>0</v>
      </c>
      <c r="M217" s="55">
        <f t="shared" si="81"/>
        <v>0</v>
      </c>
      <c r="AC217" s="3">
        <f t="shared" si="63"/>
      </c>
      <c r="AD217" s="3">
        <f t="shared" si="64"/>
      </c>
      <c r="AE217" s="3">
        <f t="shared" si="65"/>
      </c>
      <c r="AF217" s="3">
        <f t="shared" si="66"/>
      </c>
      <c r="AG217" s="3">
        <f t="shared" si="67"/>
      </c>
      <c r="AH217" s="3">
        <f t="shared" si="68"/>
      </c>
      <c r="AI217" s="3">
        <f t="shared" si="69"/>
      </c>
      <c r="AJ217" s="3">
        <f t="shared" si="70"/>
      </c>
      <c r="AK217" s="3">
        <f t="shared" si="71"/>
      </c>
      <c r="AL217" s="3">
        <f t="shared" si="72"/>
      </c>
      <c r="AM217" s="3">
        <f t="shared" si="73"/>
      </c>
      <c r="AN217" s="26">
        <f t="shared" si="74"/>
      </c>
      <c r="AO217" s="27">
        <f t="shared" si="75"/>
      </c>
      <c r="AP217" s="31">
        <f t="shared" si="76"/>
        <v>0</v>
      </c>
      <c r="AQ217" s="3">
        <f t="shared" si="77"/>
      </c>
      <c r="AR217" s="3">
        <f t="shared" si="78"/>
      </c>
      <c r="AS217" s="3">
        <f t="shared" si="79"/>
      </c>
      <c r="AT217" s="3">
        <f t="shared" si="80"/>
      </c>
    </row>
    <row r="218" spans="2:46" ht="12">
      <c r="B218" s="40"/>
      <c r="C218" s="37"/>
      <c r="D218" s="37"/>
      <c r="E218" s="37"/>
      <c r="F218" s="37"/>
      <c r="G218" s="45"/>
      <c r="H218" s="46"/>
      <c r="I218" s="47"/>
      <c r="J218" s="57"/>
      <c r="K218" s="59"/>
      <c r="L218" s="55">
        <f t="shared" si="62"/>
        <v>0</v>
      </c>
      <c r="M218" s="55">
        <f t="shared" si="81"/>
        <v>0</v>
      </c>
      <c r="AC218" s="3">
        <f t="shared" si="63"/>
      </c>
      <c r="AD218" s="3">
        <f t="shared" si="64"/>
      </c>
      <c r="AE218" s="3">
        <f t="shared" si="65"/>
      </c>
      <c r="AF218" s="3">
        <f t="shared" si="66"/>
      </c>
      <c r="AG218" s="3">
        <f t="shared" si="67"/>
      </c>
      <c r="AH218" s="3">
        <f t="shared" si="68"/>
      </c>
      <c r="AI218" s="3">
        <f t="shared" si="69"/>
      </c>
      <c r="AJ218" s="3">
        <f t="shared" si="70"/>
      </c>
      <c r="AK218" s="3">
        <f t="shared" si="71"/>
      </c>
      <c r="AL218" s="3">
        <f t="shared" si="72"/>
      </c>
      <c r="AM218" s="3">
        <f t="shared" si="73"/>
      </c>
      <c r="AN218" s="26">
        <f t="shared" si="74"/>
      </c>
      <c r="AO218" s="27">
        <f t="shared" si="75"/>
      </c>
      <c r="AP218" s="31">
        <f t="shared" si="76"/>
        <v>0</v>
      </c>
      <c r="AQ218" s="3">
        <f t="shared" si="77"/>
      </c>
      <c r="AR218" s="3">
        <f t="shared" si="78"/>
      </c>
      <c r="AS218" s="3">
        <f t="shared" si="79"/>
      </c>
      <c r="AT218" s="3">
        <f t="shared" si="80"/>
      </c>
    </row>
    <row r="219" spans="2:46" ht="12">
      <c r="B219" s="40"/>
      <c r="C219" s="37"/>
      <c r="D219" s="37"/>
      <c r="E219" s="37"/>
      <c r="F219" s="37"/>
      <c r="G219" s="45"/>
      <c r="H219" s="46"/>
      <c r="I219" s="47"/>
      <c r="J219" s="57"/>
      <c r="K219" s="59"/>
      <c r="L219" s="55">
        <f t="shared" si="62"/>
        <v>0</v>
      </c>
      <c r="M219" s="55">
        <f t="shared" si="81"/>
        <v>0</v>
      </c>
      <c r="AC219" s="3">
        <f t="shared" si="63"/>
      </c>
      <c r="AD219" s="3">
        <f t="shared" si="64"/>
      </c>
      <c r="AE219" s="3">
        <f t="shared" si="65"/>
      </c>
      <c r="AF219" s="3">
        <f t="shared" si="66"/>
      </c>
      <c r="AG219" s="3">
        <f t="shared" si="67"/>
      </c>
      <c r="AH219" s="3">
        <f t="shared" si="68"/>
      </c>
      <c r="AI219" s="3">
        <f t="shared" si="69"/>
      </c>
      <c r="AJ219" s="3">
        <f t="shared" si="70"/>
      </c>
      <c r="AK219" s="3">
        <f t="shared" si="71"/>
      </c>
      <c r="AL219" s="3">
        <f t="shared" si="72"/>
      </c>
      <c r="AM219" s="3">
        <f t="shared" si="73"/>
      </c>
      <c r="AN219" s="26">
        <f t="shared" si="74"/>
      </c>
      <c r="AO219" s="27">
        <f t="shared" si="75"/>
      </c>
      <c r="AP219" s="31">
        <f t="shared" si="76"/>
        <v>0</v>
      </c>
      <c r="AQ219" s="3">
        <f t="shared" si="77"/>
      </c>
      <c r="AR219" s="3">
        <f t="shared" si="78"/>
      </c>
      <c r="AS219" s="3">
        <f t="shared" si="79"/>
      </c>
      <c r="AT219" s="3">
        <f t="shared" si="80"/>
      </c>
    </row>
    <row r="220" spans="2:46" ht="12">
      <c r="B220" s="40"/>
      <c r="C220" s="37"/>
      <c r="D220" s="37"/>
      <c r="E220" s="37"/>
      <c r="F220" s="37"/>
      <c r="G220" s="45"/>
      <c r="H220" s="46"/>
      <c r="I220" s="47"/>
      <c r="J220" s="57"/>
      <c r="K220" s="59"/>
      <c r="L220" s="55">
        <f t="shared" si="62"/>
        <v>0</v>
      </c>
      <c r="M220" s="55">
        <f t="shared" si="81"/>
        <v>0</v>
      </c>
      <c r="AC220" s="3">
        <f t="shared" si="63"/>
      </c>
      <c r="AD220" s="3">
        <f t="shared" si="64"/>
      </c>
      <c r="AE220" s="3">
        <f t="shared" si="65"/>
      </c>
      <c r="AF220" s="3">
        <f t="shared" si="66"/>
      </c>
      <c r="AG220" s="3">
        <f t="shared" si="67"/>
      </c>
      <c r="AH220" s="3">
        <f t="shared" si="68"/>
      </c>
      <c r="AI220" s="3">
        <f t="shared" si="69"/>
      </c>
      <c r="AJ220" s="3">
        <f t="shared" si="70"/>
      </c>
      <c r="AK220" s="3">
        <f t="shared" si="71"/>
      </c>
      <c r="AL220" s="3">
        <f t="shared" si="72"/>
      </c>
      <c r="AM220" s="3">
        <f t="shared" si="73"/>
      </c>
      <c r="AN220" s="26">
        <f t="shared" si="74"/>
      </c>
      <c r="AO220" s="27">
        <f t="shared" si="75"/>
      </c>
      <c r="AP220" s="31">
        <f t="shared" si="76"/>
        <v>0</v>
      </c>
      <c r="AQ220" s="3">
        <f t="shared" si="77"/>
      </c>
      <c r="AR220" s="3">
        <f t="shared" si="78"/>
      </c>
      <c r="AS220" s="3">
        <f t="shared" si="79"/>
      </c>
      <c r="AT220" s="3">
        <f t="shared" si="80"/>
      </c>
    </row>
    <row r="221" spans="2:46" ht="12">
      <c r="B221" s="40"/>
      <c r="C221" s="37"/>
      <c r="D221" s="37"/>
      <c r="E221" s="37"/>
      <c r="F221" s="37"/>
      <c r="G221" s="45"/>
      <c r="H221" s="46"/>
      <c r="I221" s="47"/>
      <c r="J221" s="57"/>
      <c r="K221" s="59"/>
      <c r="L221" s="55">
        <f t="shared" si="62"/>
        <v>0</v>
      </c>
      <c r="M221" s="55">
        <f t="shared" si="81"/>
        <v>0</v>
      </c>
      <c r="AC221" s="3">
        <f t="shared" si="63"/>
      </c>
      <c r="AD221" s="3">
        <f t="shared" si="64"/>
      </c>
      <c r="AE221" s="3">
        <f t="shared" si="65"/>
      </c>
      <c r="AF221" s="3">
        <f t="shared" si="66"/>
      </c>
      <c r="AG221" s="3">
        <f t="shared" si="67"/>
      </c>
      <c r="AH221" s="3">
        <f t="shared" si="68"/>
      </c>
      <c r="AI221" s="3">
        <f t="shared" si="69"/>
      </c>
      <c r="AJ221" s="3">
        <f t="shared" si="70"/>
      </c>
      <c r="AK221" s="3">
        <f t="shared" si="71"/>
      </c>
      <c r="AL221" s="3">
        <f t="shared" si="72"/>
      </c>
      <c r="AM221" s="3">
        <f t="shared" si="73"/>
      </c>
      <c r="AN221" s="26">
        <f t="shared" si="74"/>
      </c>
      <c r="AO221" s="27">
        <f t="shared" si="75"/>
      </c>
      <c r="AP221" s="31">
        <f t="shared" si="76"/>
        <v>0</v>
      </c>
      <c r="AQ221" s="3">
        <f t="shared" si="77"/>
      </c>
      <c r="AR221" s="3">
        <f t="shared" si="78"/>
      </c>
      <c r="AS221" s="3">
        <f t="shared" si="79"/>
      </c>
      <c r="AT221" s="3">
        <f t="shared" si="80"/>
      </c>
    </row>
    <row r="222" spans="2:46" ht="12">
      <c r="B222" s="40"/>
      <c r="C222" s="37"/>
      <c r="D222" s="37"/>
      <c r="E222" s="37"/>
      <c r="F222" s="37"/>
      <c r="G222" s="45"/>
      <c r="H222" s="46"/>
      <c r="I222" s="47"/>
      <c r="J222" s="57"/>
      <c r="K222" s="59"/>
      <c r="L222" s="55">
        <f t="shared" si="62"/>
        <v>0</v>
      </c>
      <c r="M222" s="55">
        <f t="shared" si="81"/>
        <v>0</v>
      </c>
      <c r="AC222" s="3">
        <f t="shared" si="63"/>
      </c>
      <c r="AD222" s="3">
        <f t="shared" si="64"/>
      </c>
      <c r="AE222" s="3">
        <f t="shared" si="65"/>
      </c>
      <c r="AF222" s="3">
        <f t="shared" si="66"/>
      </c>
      <c r="AG222" s="3">
        <f t="shared" si="67"/>
      </c>
      <c r="AH222" s="3">
        <f t="shared" si="68"/>
      </c>
      <c r="AI222" s="3">
        <f t="shared" si="69"/>
      </c>
      <c r="AJ222" s="3">
        <f t="shared" si="70"/>
      </c>
      <c r="AK222" s="3">
        <f t="shared" si="71"/>
      </c>
      <c r="AL222" s="3">
        <f t="shared" si="72"/>
      </c>
      <c r="AM222" s="3">
        <f t="shared" si="73"/>
      </c>
      <c r="AN222" s="26">
        <f t="shared" si="74"/>
      </c>
      <c r="AO222" s="27">
        <f t="shared" si="75"/>
      </c>
      <c r="AP222" s="31">
        <f t="shared" si="76"/>
        <v>0</v>
      </c>
      <c r="AQ222" s="3">
        <f t="shared" si="77"/>
      </c>
      <c r="AR222" s="3">
        <f t="shared" si="78"/>
      </c>
      <c r="AS222" s="3">
        <f t="shared" si="79"/>
      </c>
      <c r="AT222" s="3">
        <f t="shared" si="80"/>
      </c>
    </row>
    <row r="223" spans="2:46" ht="12">
      <c r="B223" s="40"/>
      <c r="C223" s="37"/>
      <c r="D223" s="37"/>
      <c r="E223" s="37"/>
      <c r="F223" s="37"/>
      <c r="G223" s="45"/>
      <c r="H223" s="46"/>
      <c r="I223" s="47"/>
      <c r="J223" s="57"/>
      <c r="K223" s="59"/>
      <c r="L223" s="55">
        <f t="shared" si="62"/>
        <v>0</v>
      </c>
      <c r="M223" s="55">
        <f t="shared" si="81"/>
        <v>0</v>
      </c>
      <c r="AC223" s="3">
        <f t="shared" si="63"/>
      </c>
      <c r="AD223" s="3">
        <f t="shared" si="64"/>
      </c>
      <c r="AE223" s="3">
        <f t="shared" si="65"/>
      </c>
      <c r="AF223" s="3">
        <f t="shared" si="66"/>
      </c>
      <c r="AG223" s="3">
        <f t="shared" si="67"/>
      </c>
      <c r="AH223" s="3">
        <f t="shared" si="68"/>
      </c>
      <c r="AI223" s="3">
        <f t="shared" si="69"/>
      </c>
      <c r="AJ223" s="3">
        <f t="shared" si="70"/>
      </c>
      <c r="AK223" s="3">
        <f t="shared" si="71"/>
      </c>
      <c r="AL223" s="3">
        <f t="shared" si="72"/>
      </c>
      <c r="AM223" s="3">
        <f t="shared" si="73"/>
      </c>
      <c r="AN223" s="26">
        <f t="shared" si="74"/>
      </c>
      <c r="AO223" s="27">
        <f t="shared" si="75"/>
      </c>
      <c r="AP223" s="31">
        <f t="shared" si="76"/>
        <v>0</v>
      </c>
      <c r="AQ223" s="3">
        <f t="shared" si="77"/>
      </c>
      <c r="AR223" s="3">
        <f t="shared" si="78"/>
      </c>
      <c r="AS223" s="3">
        <f t="shared" si="79"/>
      </c>
      <c r="AT223" s="3">
        <f t="shared" si="80"/>
      </c>
    </row>
    <row r="224" spans="2:46" ht="12">
      <c r="B224" s="40"/>
      <c r="C224" s="37"/>
      <c r="D224" s="37"/>
      <c r="E224" s="37"/>
      <c r="F224" s="37"/>
      <c r="G224" s="45"/>
      <c r="H224" s="46"/>
      <c r="I224" s="47"/>
      <c r="J224" s="57"/>
      <c r="K224" s="59"/>
      <c r="L224" s="55">
        <f t="shared" si="62"/>
        <v>0</v>
      </c>
      <c r="M224" s="55">
        <f t="shared" si="81"/>
        <v>0</v>
      </c>
      <c r="AC224" s="3">
        <f t="shared" si="63"/>
      </c>
      <c r="AD224" s="3">
        <f t="shared" si="64"/>
      </c>
      <c r="AE224" s="3">
        <f t="shared" si="65"/>
      </c>
      <c r="AF224" s="3">
        <f t="shared" si="66"/>
      </c>
      <c r="AG224" s="3">
        <f t="shared" si="67"/>
      </c>
      <c r="AH224" s="3">
        <f t="shared" si="68"/>
      </c>
      <c r="AI224" s="3">
        <f t="shared" si="69"/>
      </c>
      <c r="AJ224" s="3">
        <f t="shared" si="70"/>
      </c>
      <c r="AK224" s="3">
        <f t="shared" si="71"/>
      </c>
      <c r="AL224" s="3">
        <f t="shared" si="72"/>
      </c>
      <c r="AM224" s="3">
        <f t="shared" si="73"/>
      </c>
      <c r="AN224" s="26">
        <f t="shared" si="74"/>
      </c>
      <c r="AO224" s="27">
        <f t="shared" si="75"/>
      </c>
      <c r="AP224" s="31">
        <f t="shared" si="76"/>
        <v>0</v>
      </c>
      <c r="AQ224" s="3">
        <f t="shared" si="77"/>
      </c>
      <c r="AR224" s="3">
        <f t="shared" si="78"/>
      </c>
      <c r="AS224" s="3">
        <f t="shared" si="79"/>
      </c>
      <c r="AT224" s="3">
        <f t="shared" si="80"/>
      </c>
    </row>
    <row r="225" spans="2:46" ht="12">
      <c r="B225" s="40"/>
      <c r="C225" s="37"/>
      <c r="D225" s="37"/>
      <c r="E225" s="37"/>
      <c r="F225" s="37"/>
      <c r="G225" s="45"/>
      <c r="H225" s="46"/>
      <c r="I225" s="47"/>
      <c r="J225" s="57"/>
      <c r="K225" s="59"/>
      <c r="L225" s="55">
        <f t="shared" si="62"/>
        <v>0</v>
      </c>
      <c r="M225" s="55">
        <f t="shared" si="81"/>
        <v>0</v>
      </c>
      <c r="AC225" s="3">
        <f t="shared" si="63"/>
      </c>
      <c r="AD225" s="3">
        <f t="shared" si="64"/>
      </c>
      <c r="AE225" s="3">
        <f t="shared" si="65"/>
      </c>
      <c r="AF225" s="3">
        <f t="shared" si="66"/>
      </c>
      <c r="AG225" s="3">
        <f t="shared" si="67"/>
      </c>
      <c r="AH225" s="3">
        <f t="shared" si="68"/>
      </c>
      <c r="AI225" s="3">
        <f t="shared" si="69"/>
      </c>
      <c r="AJ225" s="3">
        <f t="shared" si="70"/>
      </c>
      <c r="AK225" s="3">
        <f t="shared" si="71"/>
      </c>
      <c r="AL225" s="3">
        <f t="shared" si="72"/>
      </c>
      <c r="AM225" s="3">
        <f t="shared" si="73"/>
      </c>
      <c r="AN225" s="26">
        <f t="shared" si="74"/>
      </c>
      <c r="AO225" s="27">
        <f t="shared" si="75"/>
      </c>
      <c r="AP225" s="31">
        <f t="shared" si="76"/>
        <v>0</v>
      </c>
      <c r="AQ225" s="3">
        <f t="shared" si="77"/>
      </c>
      <c r="AR225" s="3">
        <f t="shared" si="78"/>
      </c>
      <c r="AS225" s="3">
        <f t="shared" si="79"/>
      </c>
      <c r="AT225" s="3">
        <f t="shared" si="80"/>
      </c>
    </row>
    <row r="226" spans="2:46" ht="12">
      <c r="B226" s="40"/>
      <c r="C226" s="37"/>
      <c r="D226" s="37"/>
      <c r="E226" s="37"/>
      <c r="F226" s="37"/>
      <c r="G226" s="45"/>
      <c r="H226" s="46"/>
      <c r="I226" s="47"/>
      <c r="J226" s="57"/>
      <c r="K226" s="59"/>
      <c r="L226" s="55">
        <f t="shared" si="62"/>
        <v>0</v>
      </c>
      <c r="M226" s="55">
        <f t="shared" si="81"/>
        <v>0</v>
      </c>
      <c r="AC226" s="3">
        <f t="shared" si="63"/>
      </c>
      <c r="AD226" s="3">
        <f t="shared" si="64"/>
      </c>
      <c r="AE226" s="3">
        <f t="shared" si="65"/>
      </c>
      <c r="AF226" s="3">
        <f t="shared" si="66"/>
      </c>
      <c r="AG226" s="3">
        <f t="shared" si="67"/>
      </c>
      <c r="AH226" s="3">
        <f t="shared" si="68"/>
      </c>
      <c r="AI226" s="3">
        <f t="shared" si="69"/>
      </c>
      <c r="AJ226" s="3">
        <f t="shared" si="70"/>
      </c>
      <c r="AK226" s="3">
        <f t="shared" si="71"/>
      </c>
      <c r="AL226" s="3">
        <f t="shared" si="72"/>
      </c>
      <c r="AM226" s="3">
        <f t="shared" si="73"/>
      </c>
      <c r="AN226" s="26">
        <f t="shared" si="74"/>
      </c>
      <c r="AO226" s="27">
        <f t="shared" si="75"/>
      </c>
      <c r="AP226" s="31">
        <f t="shared" si="76"/>
        <v>0</v>
      </c>
      <c r="AQ226" s="3">
        <f t="shared" si="77"/>
      </c>
      <c r="AR226" s="3">
        <f t="shared" si="78"/>
      </c>
      <c r="AS226" s="3">
        <f t="shared" si="79"/>
      </c>
      <c r="AT226" s="3">
        <f t="shared" si="80"/>
      </c>
    </row>
    <row r="227" spans="2:46" ht="12">
      <c r="B227" s="40"/>
      <c r="C227" s="37"/>
      <c r="D227" s="37"/>
      <c r="E227" s="37"/>
      <c r="F227" s="37"/>
      <c r="G227" s="45"/>
      <c r="H227" s="46"/>
      <c r="I227" s="47"/>
      <c r="J227" s="57"/>
      <c r="K227" s="59"/>
      <c r="L227" s="55">
        <f t="shared" si="62"/>
        <v>0</v>
      </c>
      <c r="M227" s="55">
        <f t="shared" si="81"/>
        <v>0</v>
      </c>
      <c r="AC227" s="3">
        <f t="shared" si="63"/>
      </c>
      <c r="AD227" s="3">
        <f t="shared" si="64"/>
      </c>
      <c r="AE227" s="3">
        <f t="shared" si="65"/>
      </c>
      <c r="AF227" s="3">
        <f t="shared" si="66"/>
      </c>
      <c r="AG227" s="3">
        <f t="shared" si="67"/>
      </c>
      <c r="AH227" s="3">
        <f t="shared" si="68"/>
      </c>
      <c r="AI227" s="3">
        <f t="shared" si="69"/>
      </c>
      <c r="AJ227" s="3">
        <f t="shared" si="70"/>
      </c>
      <c r="AK227" s="3">
        <f t="shared" si="71"/>
      </c>
      <c r="AL227" s="3">
        <f t="shared" si="72"/>
      </c>
      <c r="AM227" s="3">
        <f t="shared" si="73"/>
      </c>
      <c r="AN227" s="26">
        <f t="shared" si="74"/>
      </c>
      <c r="AO227" s="27">
        <f t="shared" si="75"/>
      </c>
      <c r="AP227" s="31">
        <f t="shared" si="76"/>
        <v>0</v>
      </c>
      <c r="AQ227" s="3">
        <f t="shared" si="77"/>
      </c>
      <c r="AR227" s="3">
        <f t="shared" si="78"/>
      </c>
      <c r="AS227" s="3">
        <f t="shared" si="79"/>
      </c>
      <c r="AT227" s="3">
        <f t="shared" si="80"/>
      </c>
    </row>
    <row r="228" spans="2:46" ht="12">
      <c r="B228" s="40"/>
      <c r="C228" s="37"/>
      <c r="D228" s="37"/>
      <c r="E228" s="37"/>
      <c r="F228" s="37"/>
      <c r="G228" s="45"/>
      <c r="H228" s="46"/>
      <c r="I228" s="47"/>
      <c r="J228" s="57"/>
      <c r="K228" s="59"/>
      <c r="L228" s="55">
        <f t="shared" si="62"/>
        <v>0</v>
      </c>
      <c r="M228" s="55">
        <f t="shared" si="81"/>
        <v>0</v>
      </c>
      <c r="AC228" s="3">
        <f t="shared" si="63"/>
      </c>
      <c r="AD228" s="3">
        <f t="shared" si="64"/>
      </c>
      <c r="AE228" s="3">
        <f t="shared" si="65"/>
      </c>
      <c r="AF228" s="3">
        <f t="shared" si="66"/>
      </c>
      <c r="AG228" s="3">
        <f t="shared" si="67"/>
      </c>
      <c r="AH228" s="3">
        <f t="shared" si="68"/>
      </c>
      <c r="AI228" s="3">
        <f t="shared" si="69"/>
      </c>
      <c r="AJ228" s="3">
        <f t="shared" si="70"/>
      </c>
      <c r="AK228" s="3">
        <f t="shared" si="71"/>
      </c>
      <c r="AL228" s="3">
        <f t="shared" si="72"/>
      </c>
      <c r="AM228" s="3">
        <f t="shared" si="73"/>
      </c>
      <c r="AN228" s="26">
        <f t="shared" si="74"/>
      </c>
      <c r="AO228" s="27">
        <f t="shared" si="75"/>
      </c>
      <c r="AP228" s="31">
        <f t="shared" si="76"/>
        <v>0</v>
      </c>
      <c r="AQ228" s="3">
        <f t="shared" si="77"/>
      </c>
      <c r="AR228" s="3">
        <f t="shared" si="78"/>
      </c>
      <c r="AS228" s="3">
        <f t="shared" si="79"/>
      </c>
      <c r="AT228" s="3">
        <f t="shared" si="80"/>
      </c>
    </row>
    <row r="229" spans="2:46" ht="12">
      <c r="B229" s="40"/>
      <c r="C229" s="37"/>
      <c r="D229" s="37"/>
      <c r="E229" s="37"/>
      <c r="F229" s="37"/>
      <c r="G229" s="45"/>
      <c r="H229" s="46"/>
      <c r="I229" s="47"/>
      <c r="J229" s="57"/>
      <c r="K229" s="59"/>
      <c r="L229" s="55">
        <f t="shared" si="62"/>
        <v>0</v>
      </c>
      <c r="M229" s="55">
        <f t="shared" si="81"/>
        <v>0</v>
      </c>
      <c r="AC229" s="3">
        <f t="shared" si="63"/>
      </c>
      <c r="AD229" s="3">
        <f t="shared" si="64"/>
      </c>
      <c r="AE229" s="3">
        <f t="shared" si="65"/>
      </c>
      <c r="AF229" s="3">
        <f t="shared" si="66"/>
      </c>
      <c r="AG229" s="3">
        <f t="shared" si="67"/>
      </c>
      <c r="AH229" s="3">
        <f t="shared" si="68"/>
      </c>
      <c r="AI229" s="3">
        <f t="shared" si="69"/>
      </c>
      <c r="AJ229" s="3">
        <f t="shared" si="70"/>
      </c>
      <c r="AK229" s="3">
        <f t="shared" si="71"/>
      </c>
      <c r="AL229" s="3">
        <f t="shared" si="72"/>
      </c>
      <c r="AM229" s="3">
        <f t="shared" si="73"/>
      </c>
      <c r="AN229" s="26">
        <f t="shared" si="74"/>
      </c>
      <c r="AO229" s="27">
        <f t="shared" si="75"/>
      </c>
      <c r="AP229" s="31">
        <f t="shared" si="76"/>
        <v>0</v>
      </c>
      <c r="AQ229" s="3">
        <f t="shared" si="77"/>
      </c>
      <c r="AR229" s="3">
        <f t="shared" si="78"/>
      </c>
      <c r="AS229" s="3">
        <f t="shared" si="79"/>
      </c>
      <c r="AT229" s="3">
        <f t="shared" si="80"/>
      </c>
    </row>
    <row r="230" spans="2:46" ht="12">
      <c r="B230" s="40"/>
      <c r="C230" s="37"/>
      <c r="D230" s="37"/>
      <c r="E230" s="37"/>
      <c r="F230" s="37"/>
      <c r="G230" s="45"/>
      <c r="H230" s="46"/>
      <c r="I230" s="47"/>
      <c r="J230" s="57"/>
      <c r="K230" s="59"/>
      <c r="L230" s="55">
        <f t="shared" si="62"/>
        <v>0</v>
      </c>
      <c r="M230" s="55">
        <f t="shared" si="81"/>
        <v>0</v>
      </c>
      <c r="AC230" s="3">
        <f t="shared" si="63"/>
      </c>
      <c r="AD230" s="3">
        <f t="shared" si="64"/>
      </c>
      <c r="AE230" s="3">
        <f t="shared" si="65"/>
      </c>
      <c r="AF230" s="3">
        <f t="shared" si="66"/>
      </c>
      <c r="AG230" s="3">
        <f t="shared" si="67"/>
      </c>
      <c r="AH230" s="3">
        <f t="shared" si="68"/>
      </c>
      <c r="AI230" s="3">
        <f t="shared" si="69"/>
      </c>
      <c r="AJ230" s="3">
        <f t="shared" si="70"/>
      </c>
      <c r="AK230" s="3">
        <f t="shared" si="71"/>
      </c>
      <c r="AL230" s="3">
        <f t="shared" si="72"/>
      </c>
      <c r="AM230" s="3">
        <f t="shared" si="73"/>
      </c>
      <c r="AN230" s="26">
        <f t="shared" si="74"/>
      </c>
      <c r="AO230" s="27">
        <f t="shared" si="75"/>
      </c>
      <c r="AP230" s="31">
        <f t="shared" si="76"/>
        <v>0</v>
      </c>
      <c r="AQ230" s="3">
        <f t="shared" si="77"/>
      </c>
      <c r="AR230" s="3">
        <f t="shared" si="78"/>
      </c>
      <c r="AS230" s="3">
        <f t="shared" si="79"/>
      </c>
      <c r="AT230" s="3">
        <f t="shared" si="80"/>
      </c>
    </row>
    <row r="231" spans="2:46" ht="12">
      <c r="B231" s="40"/>
      <c r="C231" s="37"/>
      <c r="D231" s="37"/>
      <c r="E231" s="37"/>
      <c r="F231" s="37"/>
      <c r="G231" s="45"/>
      <c r="H231" s="46"/>
      <c r="I231" s="47"/>
      <c r="J231" s="57"/>
      <c r="K231" s="59"/>
      <c r="L231" s="55">
        <f t="shared" si="62"/>
        <v>0</v>
      </c>
      <c r="M231" s="55">
        <f t="shared" si="81"/>
        <v>0</v>
      </c>
      <c r="AC231" s="3">
        <f t="shared" si="63"/>
      </c>
      <c r="AD231" s="3">
        <f t="shared" si="64"/>
      </c>
      <c r="AE231" s="3">
        <f t="shared" si="65"/>
      </c>
      <c r="AF231" s="3">
        <f t="shared" si="66"/>
      </c>
      <c r="AG231" s="3">
        <f t="shared" si="67"/>
      </c>
      <c r="AH231" s="3">
        <f t="shared" si="68"/>
      </c>
      <c r="AI231" s="3">
        <f t="shared" si="69"/>
      </c>
      <c r="AJ231" s="3">
        <f t="shared" si="70"/>
      </c>
      <c r="AK231" s="3">
        <f t="shared" si="71"/>
      </c>
      <c r="AL231" s="3">
        <f t="shared" si="72"/>
      </c>
      <c r="AM231" s="3">
        <f t="shared" si="73"/>
      </c>
      <c r="AN231" s="26">
        <f t="shared" si="74"/>
      </c>
      <c r="AO231" s="27">
        <f t="shared" si="75"/>
      </c>
      <c r="AP231" s="31">
        <f t="shared" si="76"/>
        <v>0</v>
      </c>
      <c r="AQ231" s="3">
        <f t="shared" si="77"/>
      </c>
      <c r="AR231" s="3">
        <f t="shared" si="78"/>
      </c>
      <c r="AS231" s="3">
        <f t="shared" si="79"/>
      </c>
      <c r="AT231" s="3">
        <f t="shared" si="80"/>
      </c>
    </row>
    <row r="232" spans="2:46" ht="12">
      <c r="B232" s="40"/>
      <c r="C232" s="37"/>
      <c r="D232" s="37"/>
      <c r="E232" s="37"/>
      <c r="F232" s="37"/>
      <c r="G232" s="45"/>
      <c r="H232" s="46"/>
      <c r="I232" s="47"/>
      <c r="J232" s="57"/>
      <c r="K232" s="59"/>
      <c r="L232" s="55">
        <f t="shared" si="62"/>
        <v>0</v>
      </c>
      <c r="M232" s="55">
        <f t="shared" si="81"/>
        <v>0</v>
      </c>
      <c r="AC232" s="3">
        <f t="shared" si="63"/>
      </c>
      <c r="AD232" s="3">
        <f t="shared" si="64"/>
      </c>
      <c r="AE232" s="3">
        <f t="shared" si="65"/>
      </c>
      <c r="AF232" s="3">
        <f t="shared" si="66"/>
      </c>
      <c r="AG232" s="3">
        <f t="shared" si="67"/>
      </c>
      <c r="AH232" s="3">
        <f t="shared" si="68"/>
      </c>
      <c r="AI232" s="3">
        <f t="shared" si="69"/>
      </c>
      <c r="AJ232" s="3">
        <f t="shared" si="70"/>
      </c>
      <c r="AK232" s="3">
        <f t="shared" si="71"/>
      </c>
      <c r="AL232" s="3">
        <f t="shared" si="72"/>
      </c>
      <c r="AM232" s="3">
        <f t="shared" si="73"/>
      </c>
      <c r="AN232" s="26">
        <f t="shared" si="74"/>
      </c>
      <c r="AO232" s="27">
        <f t="shared" si="75"/>
      </c>
      <c r="AP232" s="31">
        <f t="shared" si="76"/>
        <v>0</v>
      </c>
      <c r="AQ232" s="3">
        <f t="shared" si="77"/>
      </c>
      <c r="AR232" s="3">
        <f t="shared" si="78"/>
      </c>
      <c r="AS232" s="3">
        <f t="shared" si="79"/>
      </c>
      <c r="AT232" s="3">
        <f t="shared" si="80"/>
      </c>
    </row>
    <row r="233" spans="2:46" ht="12">
      <c r="B233" s="40"/>
      <c r="C233" s="37"/>
      <c r="D233" s="37"/>
      <c r="E233" s="37"/>
      <c r="F233" s="37"/>
      <c r="G233" s="45"/>
      <c r="H233" s="46"/>
      <c r="I233" s="47"/>
      <c r="J233" s="57"/>
      <c r="K233" s="59"/>
      <c r="L233" s="55">
        <f t="shared" si="62"/>
        <v>0</v>
      </c>
      <c r="M233" s="55">
        <f t="shared" si="81"/>
        <v>0</v>
      </c>
      <c r="AC233" s="3">
        <f t="shared" si="63"/>
      </c>
      <c r="AD233" s="3">
        <f t="shared" si="64"/>
      </c>
      <c r="AE233" s="3">
        <f t="shared" si="65"/>
      </c>
      <c r="AF233" s="3">
        <f t="shared" si="66"/>
      </c>
      <c r="AG233" s="3">
        <f t="shared" si="67"/>
      </c>
      <c r="AH233" s="3">
        <f t="shared" si="68"/>
      </c>
      <c r="AI233" s="3">
        <f t="shared" si="69"/>
      </c>
      <c r="AJ233" s="3">
        <f t="shared" si="70"/>
      </c>
      <c r="AK233" s="3">
        <f t="shared" si="71"/>
      </c>
      <c r="AL233" s="3">
        <f t="shared" si="72"/>
      </c>
      <c r="AM233" s="3">
        <f t="shared" si="73"/>
      </c>
      <c r="AN233" s="26">
        <f t="shared" si="74"/>
      </c>
      <c r="AO233" s="27">
        <f t="shared" si="75"/>
      </c>
      <c r="AP233" s="31">
        <f t="shared" si="76"/>
        <v>0</v>
      </c>
      <c r="AQ233" s="3">
        <f t="shared" si="77"/>
      </c>
      <c r="AR233" s="3">
        <f t="shared" si="78"/>
      </c>
      <c r="AS233" s="3">
        <f t="shared" si="79"/>
      </c>
      <c r="AT233" s="3">
        <f t="shared" si="80"/>
      </c>
    </row>
    <row r="234" spans="2:46" ht="12">
      <c r="B234" s="40"/>
      <c r="C234" s="37"/>
      <c r="D234" s="37"/>
      <c r="E234" s="37"/>
      <c r="F234" s="37"/>
      <c r="G234" s="45"/>
      <c r="H234" s="46"/>
      <c r="I234" s="47"/>
      <c r="J234" s="57"/>
      <c r="K234" s="59"/>
      <c r="L234" s="55">
        <f t="shared" si="62"/>
        <v>0</v>
      </c>
      <c r="M234" s="55">
        <f t="shared" si="81"/>
        <v>0</v>
      </c>
      <c r="AC234" s="3">
        <f t="shared" si="63"/>
      </c>
      <c r="AD234" s="3">
        <f t="shared" si="64"/>
      </c>
      <c r="AE234" s="3">
        <f t="shared" si="65"/>
      </c>
      <c r="AF234" s="3">
        <f t="shared" si="66"/>
      </c>
      <c r="AG234" s="3">
        <f t="shared" si="67"/>
      </c>
      <c r="AH234" s="3">
        <f t="shared" si="68"/>
      </c>
      <c r="AI234" s="3">
        <f t="shared" si="69"/>
      </c>
      <c r="AJ234" s="3">
        <f t="shared" si="70"/>
      </c>
      <c r="AK234" s="3">
        <f t="shared" si="71"/>
      </c>
      <c r="AL234" s="3">
        <f t="shared" si="72"/>
      </c>
      <c r="AM234" s="3">
        <f t="shared" si="73"/>
      </c>
      <c r="AN234" s="26">
        <f t="shared" si="74"/>
      </c>
      <c r="AO234" s="27">
        <f t="shared" si="75"/>
      </c>
      <c r="AP234" s="31">
        <f t="shared" si="76"/>
        <v>0</v>
      </c>
      <c r="AQ234" s="3">
        <f t="shared" si="77"/>
      </c>
      <c r="AR234" s="3">
        <f t="shared" si="78"/>
      </c>
      <c r="AS234" s="3">
        <f t="shared" si="79"/>
      </c>
      <c r="AT234" s="3">
        <f t="shared" si="80"/>
      </c>
    </row>
    <row r="235" spans="2:46" ht="12">
      <c r="B235" s="40"/>
      <c r="C235" s="37"/>
      <c r="D235" s="37"/>
      <c r="E235" s="37"/>
      <c r="F235" s="37"/>
      <c r="G235" s="45"/>
      <c r="H235" s="46"/>
      <c r="I235" s="47"/>
      <c r="J235" s="57"/>
      <c r="K235" s="59"/>
      <c r="L235" s="55">
        <f t="shared" si="62"/>
        <v>0</v>
      </c>
      <c r="M235" s="55">
        <f t="shared" si="81"/>
        <v>0</v>
      </c>
      <c r="AC235" s="3">
        <f t="shared" si="63"/>
      </c>
      <c r="AD235" s="3">
        <f t="shared" si="64"/>
      </c>
      <c r="AE235" s="3">
        <f t="shared" si="65"/>
      </c>
      <c r="AF235" s="3">
        <f t="shared" si="66"/>
      </c>
      <c r="AG235" s="3">
        <f t="shared" si="67"/>
      </c>
      <c r="AH235" s="3">
        <f t="shared" si="68"/>
      </c>
      <c r="AI235" s="3">
        <f t="shared" si="69"/>
      </c>
      <c r="AJ235" s="3">
        <f t="shared" si="70"/>
      </c>
      <c r="AK235" s="3">
        <f t="shared" si="71"/>
      </c>
      <c r="AL235" s="3">
        <f t="shared" si="72"/>
      </c>
      <c r="AM235" s="3">
        <f t="shared" si="73"/>
      </c>
      <c r="AN235" s="26">
        <f t="shared" si="74"/>
      </c>
      <c r="AO235" s="27">
        <f t="shared" si="75"/>
      </c>
      <c r="AP235" s="31">
        <f t="shared" si="76"/>
        <v>0</v>
      </c>
      <c r="AQ235" s="3">
        <f t="shared" si="77"/>
      </c>
      <c r="AR235" s="3">
        <f t="shared" si="78"/>
      </c>
      <c r="AS235" s="3">
        <f t="shared" si="79"/>
      </c>
      <c r="AT235" s="3">
        <f t="shared" si="80"/>
      </c>
    </row>
    <row r="236" spans="2:46" ht="12">
      <c r="B236" s="40"/>
      <c r="C236" s="37"/>
      <c r="D236" s="37"/>
      <c r="E236" s="37"/>
      <c r="F236" s="37"/>
      <c r="G236" s="45"/>
      <c r="H236" s="46"/>
      <c r="I236" s="47"/>
      <c r="J236" s="57"/>
      <c r="K236" s="59"/>
      <c r="L236" s="55">
        <f t="shared" si="62"/>
        <v>0</v>
      </c>
      <c r="M236" s="55">
        <f t="shared" si="81"/>
        <v>0</v>
      </c>
      <c r="AC236" s="3">
        <f t="shared" si="63"/>
      </c>
      <c r="AD236" s="3">
        <f t="shared" si="64"/>
      </c>
      <c r="AE236" s="3">
        <f t="shared" si="65"/>
      </c>
      <c r="AF236" s="3">
        <f t="shared" si="66"/>
      </c>
      <c r="AG236" s="3">
        <f t="shared" si="67"/>
      </c>
      <c r="AH236" s="3">
        <f t="shared" si="68"/>
      </c>
      <c r="AI236" s="3">
        <f t="shared" si="69"/>
      </c>
      <c r="AJ236" s="3">
        <f t="shared" si="70"/>
      </c>
      <c r="AK236" s="3">
        <f t="shared" si="71"/>
      </c>
      <c r="AL236" s="3">
        <f t="shared" si="72"/>
      </c>
      <c r="AM236" s="3">
        <f t="shared" si="73"/>
      </c>
      <c r="AN236" s="26">
        <f t="shared" si="74"/>
      </c>
      <c r="AO236" s="27">
        <f t="shared" si="75"/>
      </c>
      <c r="AP236" s="31">
        <f t="shared" si="76"/>
        <v>0</v>
      </c>
      <c r="AQ236" s="3">
        <f t="shared" si="77"/>
      </c>
      <c r="AR236" s="3">
        <f t="shared" si="78"/>
      </c>
      <c r="AS236" s="3">
        <f t="shared" si="79"/>
      </c>
      <c r="AT236" s="3">
        <f t="shared" si="80"/>
      </c>
    </row>
    <row r="237" spans="2:46" ht="12">
      <c r="B237" s="40"/>
      <c r="C237" s="37"/>
      <c r="D237" s="37"/>
      <c r="E237" s="37"/>
      <c r="F237" s="37"/>
      <c r="G237" s="45"/>
      <c r="H237" s="46"/>
      <c r="I237" s="47"/>
      <c r="J237" s="57"/>
      <c r="K237" s="59"/>
      <c r="L237" s="55">
        <f t="shared" si="62"/>
        <v>0</v>
      </c>
      <c r="M237" s="55">
        <f t="shared" si="81"/>
        <v>0</v>
      </c>
      <c r="AC237" s="3">
        <f t="shared" si="63"/>
      </c>
      <c r="AD237" s="3">
        <f t="shared" si="64"/>
      </c>
      <c r="AE237" s="3">
        <f t="shared" si="65"/>
      </c>
      <c r="AF237" s="3">
        <f t="shared" si="66"/>
      </c>
      <c r="AG237" s="3">
        <f t="shared" si="67"/>
      </c>
      <c r="AH237" s="3">
        <f t="shared" si="68"/>
      </c>
      <c r="AI237" s="3">
        <f t="shared" si="69"/>
      </c>
      <c r="AJ237" s="3">
        <f t="shared" si="70"/>
      </c>
      <c r="AK237" s="3">
        <f t="shared" si="71"/>
      </c>
      <c r="AL237" s="3">
        <f t="shared" si="72"/>
      </c>
      <c r="AM237" s="3">
        <f t="shared" si="73"/>
      </c>
      <c r="AN237" s="26">
        <f t="shared" si="74"/>
      </c>
      <c r="AO237" s="27">
        <f t="shared" si="75"/>
      </c>
      <c r="AP237" s="31">
        <f t="shared" si="76"/>
        <v>0</v>
      </c>
      <c r="AQ237" s="3">
        <f t="shared" si="77"/>
      </c>
      <c r="AR237" s="3">
        <f t="shared" si="78"/>
      </c>
      <c r="AS237" s="3">
        <f t="shared" si="79"/>
      </c>
      <c r="AT237" s="3">
        <f t="shared" si="80"/>
      </c>
    </row>
    <row r="238" spans="2:46" ht="12">
      <c r="B238" s="40"/>
      <c r="C238" s="37"/>
      <c r="D238" s="37"/>
      <c r="E238" s="37"/>
      <c r="F238" s="37"/>
      <c r="G238" s="45"/>
      <c r="H238" s="46"/>
      <c r="I238" s="47"/>
      <c r="J238" s="57"/>
      <c r="K238" s="59"/>
      <c r="L238" s="55">
        <f t="shared" si="62"/>
        <v>0</v>
      </c>
      <c r="M238" s="55">
        <f t="shared" si="81"/>
        <v>0</v>
      </c>
      <c r="AC238" s="3">
        <f t="shared" si="63"/>
      </c>
      <c r="AD238" s="3">
        <f t="shared" si="64"/>
      </c>
      <c r="AE238" s="3">
        <f t="shared" si="65"/>
      </c>
      <c r="AF238" s="3">
        <f t="shared" si="66"/>
      </c>
      <c r="AG238" s="3">
        <f t="shared" si="67"/>
      </c>
      <c r="AH238" s="3">
        <f t="shared" si="68"/>
      </c>
      <c r="AI238" s="3">
        <f t="shared" si="69"/>
      </c>
      <c r="AJ238" s="3">
        <f t="shared" si="70"/>
      </c>
      <c r="AK238" s="3">
        <f t="shared" si="71"/>
      </c>
      <c r="AL238" s="3">
        <f t="shared" si="72"/>
      </c>
      <c r="AM238" s="3">
        <f t="shared" si="73"/>
      </c>
      <c r="AN238" s="26">
        <f t="shared" si="74"/>
      </c>
      <c r="AO238" s="27">
        <f t="shared" si="75"/>
      </c>
      <c r="AP238" s="31">
        <f t="shared" si="76"/>
        <v>0</v>
      </c>
      <c r="AQ238" s="3">
        <f t="shared" si="77"/>
      </c>
      <c r="AR238" s="3">
        <f t="shared" si="78"/>
      </c>
      <c r="AS238" s="3">
        <f t="shared" si="79"/>
      </c>
      <c r="AT238" s="3">
        <f t="shared" si="80"/>
      </c>
    </row>
    <row r="239" spans="2:46" ht="12">
      <c r="B239" s="40"/>
      <c r="C239" s="37"/>
      <c r="D239" s="37"/>
      <c r="E239" s="37"/>
      <c r="F239" s="37"/>
      <c r="G239" s="45"/>
      <c r="H239" s="46"/>
      <c r="I239" s="47"/>
      <c r="J239" s="57"/>
      <c r="K239" s="59"/>
      <c r="L239" s="55">
        <f t="shared" si="62"/>
        <v>0</v>
      </c>
      <c r="M239" s="55">
        <f t="shared" si="81"/>
        <v>0</v>
      </c>
      <c r="AC239" s="3">
        <f t="shared" si="63"/>
      </c>
      <c r="AD239" s="3">
        <f t="shared" si="64"/>
      </c>
      <c r="AE239" s="3">
        <f t="shared" si="65"/>
      </c>
      <c r="AF239" s="3">
        <f t="shared" si="66"/>
      </c>
      <c r="AG239" s="3">
        <f t="shared" si="67"/>
      </c>
      <c r="AH239" s="3">
        <f t="shared" si="68"/>
      </c>
      <c r="AI239" s="3">
        <f t="shared" si="69"/>
      </c>
      <c r="AJ239" s="3">
        <f t="shared" si="70"/>
      </c>
      <c r="AK239" s="3">
        <f t="shared" si="71"/>
      </c>
      <c r="AL239" s="3">
        <f t="shared" si="72"/>
      </c>
      <c r="AM239" s="3">
        <f t="shared" si="73"/>
      </c>
      <c r="AN239" s="26">
        <f t="shared" si="74"/>
      </c>
      <c r="AO239" s="27">
        <f t="shared" si="75"/>
      </c>
      <c r="AP239" s="31">
        <f t="shared" si="76"/>
        <v>0</v>
      </c>
      <c r="AQ239" s="3">
        <f t="shared" si="77"/>
      </c>
      <c r="AR239" s="3">
        <f t="shared" si="78"/>
      </c>
      <c r="AS239" s="3">
        <f t="shared" si="79"/>
      </c>
      <c r="AT239" s="3">
        <f t="shared" si="80"/>
      </c>
    </row>
    <row r="240" spans="2:46" ht="12">
      <c r="B240" s="40"/>
      <c r="C240" s="37"/>
      <c r="D240" s="37"/>
      <c r="E240" s="37"/>
      <c r="F240" s="37"/>
      <c r="G240" s="45"/>
      <c r="H240" s="46"/>
      <c r="I240" s="47"/>
      <c r="J240" s="57"/>
      <c r="K240" s="59"/>
      <c r="L240" s="55">
        <f t="shared" si="62"/>
        <v>0</v>
      </c>
      <c r="M240" s="55">
        <f t="shared" si="81"/>
        <v>0</v>
      </c>
      <c r="AC240" s="3">
        <f t="shared" si="63"/>
      </c>
      <c r="AD240" s="3">
        <f t="shared" si="64"/>
      </c>
      <c r="AE240" s="3">
        <f t="shared" si="65"/>
      </c>
      <c r="AF240" s="3">
        <f t="shared" si="66"/>
      </c>
      <c r="AG240" s="3">
        <f t="shared" si="67"/>
      </c>
      <c r="AH240" s="3">
        <f t="shared" si="68"/>
      </c>
      <c r="AI240" s="3">
        <f t="shared" si="69"/>
      </c>
      <c r="AJ240" s="3">
        <f t="shared" si="70"/>
      </c>
      <c r="AK240" s="3">
        <f t="shared" si="71"/>
      </c>
      <c r="AL240" s="3">
        <f t="shared" si="72"/>
      </c>
      <c r="AM240" s="3">
        <f t="shared" si="73"/>
      </c>
      <c r="AN240" s="26">
        <f t="shared" si="74"/>
      </c>
      <c r="AO240" s="27">
        <f t="shared" si="75"/>
      </c>
      <c r="AP240" s="31">
        <f t="shared" si="76"/>
        <v>0</v>
      </c>
      <c r="AQ240" s="3">
        <f t="shared" si="77"/>
      </c>
      <c r="AR240" s="3">
        <f t="shared" si="78"/>
      </c>
      <c r="AS240" s="3">
        <f t="shared" si="79"/>
      </c>
      <c r="AT240" s="3">
        <f t="shared" si="80"/>
      </c>
    </row>
    <row r="241" spans="2:46" ht="12">
      <c r="B241" s="40"/>
      <c r="C241" s="37"/>
      <c r="D241" s="37"/>
      <c r="E241" s="37"/>
      <c r="F241" s="37"/>
      <c r="G241" s="45"/>
      <c r="H241" s="46"/>
      <c r="I241" s="47"/>
      <c r="J241" s="57"/>
      <c r="K241" s="59"/>
      <c r="L241" s="55">
        <f t="shared" si="62"/>
        <v>0</v>
      </c>
      <c r="M241" s="55">
        <f t="shared" si="81"/>
        <v>0</v>
      </c>
      <c r="AC241" s="3">
        <f t="shared" si="63"/>
      </c>
      <c r="AD241" s="3">
        <f t="shared" si="64"/>
      </c>
      <c r="AE241" s="3">
        <f t="shared" si="65"/>
      </c>
      <c r="AF241" s="3">
        <f t="shared" si="66"/>
      </c>
      <c r="AG241" s="3">
        <f t="shared" si="67"/>
      </c>
      <c r="AH241" s="3">
        <f t="shared" si="68"/>
      </c>
      <c r="AI241" s="3">
        <f t="shared" si="69"/>
      </c>
      <c r="AJ241" s="3">
        <f t="shared" si="70"/>
      </c>
      <c r="AK241" s="3">
        <f t="shared" si="71"/>
      </c>
      <c r="AL241" s="3">
        <f t="shared" si="72"/>
      </c>
      <c r="AM241" s="3">
        <f t="shared" si="73"/>
      </c>
      <c r="AN241" s="26">
        <f t="shared" si="74"/>
      </c>
      <c r="AO241" s="27">
        <f t="shared" si="75"/>
      </c>
      <c r="AP241" s="31">
        <f t="shared" si="76"/>
        <v>0</v>
      </c>
      <c r="AQ241" s="3">
        <f t="shared" si="77"/>
      </c>
      <c r="AR241" s="3">
        <f t="shared" si="78"/>
      </c>
      <c r="AS241" s="3">
        <f t="shared" si="79"/>
      </c>
      <c r="AT241" s="3">
        <f t="shared" si="80"/>
      </c>
    </row>
    <row r="242" spans="2:46" ht="12">
      <c r="B242" s="40"/>
      <c r="C242" s="37"/>
      <c r="D242" s="37"/>
      <c r="E242" s="37"/>
      <c r="F242" s="37"/>
      <c r="G242" s="45"/>
      <c r="H242" s="46"/>
      <c r="I242" s="47"/>
      <c r="J242" s="57"/>
      <c r="K242" s="59"/>
      <c r="L242" s="55">
        <f t="shared" si="62"/>
        <v>0</v>
      </c>
      <c r="M242" s="55">
        <f t="shared" si="81"/>
        <v>0</v>
      </c>
      <c r="AC242" s="3">
        <f t="shared" si="63"/>
      </c>
      <c r="AD242" s="3">
        <f t="shared" si="64"/>
      </c>
      <c r="AE242" s="3">
        <f t="shared" si="65"/>
      </c>
      <c r="AF242" s="3">
        <f t="shared" si="66"/>
      </c>
      <c r="AG242" s="3">
        <f t="shared" si="67"/>
      </c>
      <c r="AH242" s="3">
        <f t="shared" si="68"/>
      </c>
      <c r="AI242" s="3">
        <f t="shared" si="69"/>
      </c>
      <c r="AJ242" s="3">
        <f t="shared" si="70"/>
      </c>
      <c r="AK242" s="3">
        <f t="shared" si="71"/>
      </c>
      <c r="AL242" s="3">
        <f t="shared" si="72"/>
      </c>
      <c r="AM242" s="3">
        <f t="shared" si="73"/>
      </c>
      <c r="AN242" s="26">
        <f t="shared" si="74"/>
      </c>
      <c r="AO242" s="27">
        <f t="shared" si="75"/>
      </c>
      <c r="AP242" s="31">
        <f t="shared" si="76"/>
        <v>0</v>
      </c>
      <c r="AQ242" s="3">
        <f t="shared" si="77"/>
      </c>
      <c r="AR242" s="3">
        <f t="shared" si="78"/>
      </c>
      <c r="AS242" s="3">
        <f t="shared" si="79"/>
      </c>
      <c r="AT242" s="3">
        <f t="shared" si="80"/>
      </c>
    </row>
    <row r="243" spans="2:46" ht="12">
      <c r="B243" s="40"/>
      <c r="C243" s="37"/>
      <c r="D243" s="37"/>
      <c r="E243" s="37"/>
      <c r="F243" s="37"/>
      <c r="G243" s="45"/>
      <c r="H243" s="46"/>
      <c r="I243" s="47"/>
      <c r="J243" s="57"/>
      <c r="K243" s="59"/>
      <c r="L243" s="55">
        <f t="shared" si="62"/>
        <v>0</v>
      </c>
      <c r="M243" s="55">
        <f t="shared" si="81"/>
        <v>0</v>
      </c>
      <c r="AC243" s="3">
        <f t="shared" si="63"/>
      </c>
      <c r="AD243" s="3">
        <f t="shared" si="64"/>
      </c>
      <c r="AE243" s="3">
        <f t="shared" si="65"/>
      </c>
      <c r="AF243" s="3">
        <f t="shared" si="66"/>
      </c>
      <c r="AG243" s="3">
        <f t="shared" si="67"/>
      </c>
      <c r="AH243" s="3">
        <f t="shared" si="68"/>
      </c>
      <c r="AI243" s="3">
        <f t="shared" si="69"/>
      </c>
      <c r="AJ243" s="3">
        <f t="shared" si="70"/>
      </c>
      <c r="AK243" s="3">
        <f t="shared" si="71"/>
      </c>
      <c r="AL243" s="3">
        <f t="shared" si="72"/>
      </c>
      <c r="AM243" s="3">
        <f t="shared" si="73"/>
      </c>
      <c r="AN243" s="26">
        <f t="shared" si="74"/>
      </c>
      <c r="AO243" s="27">
        <f t="shared" si="75"/>
      </c>
      <c r="AP243" s="31">
        <f t="shared" si="76"/>
        <v>0</v>
      </c>
      <c r="AQ243" s="3">
        <f t="shared" si="77"/>
      </c>
      <c r="AR243" s="3">
        <f t="shared" si="78"/>
      </c>
      <c r="AS243" s="3">
        <f t="shared" si="79"/>
      </c>
      <c r="AT243" s="3">
        <f t="shared" si="80"/>
      </c>
    </row>
    <row r="244" spans="2:46" ht="12">
      <c r="B244" s="40"/>
      <c r="C244" s="37"/>
      <c r="D244" s="37"/>
      <c r="E244" s="37"/>
      <c r="F244" s="37"/>
      <c r="G244" s="45"/>
      <c r="H244" s="46"/>
      <c r="I244" s="47"/>
      <c r="J244" s="57"/>
      <c r="K244" s="59"/>
      <c r="L244" s="55">
        <f t="shared" si="62"/>
        <v>0</v>
      </c>
      <c r="M244" s="55">
        <f t="shared" si="81"/>
        <v>0</v>
      </c>
      <c r="AC244" s="3">
        <f t="shared" si="63"/>
      </c>
      <c r="AD244" s="3">
        <f t="shared" si="64"/>
      </c>
      <c r="AE244" s="3">
        <f t="shared" si="65"/>
      </c>
      <c r="AF244" s="3">
        <f t="shared" si="66"/>
      </c>
      <c r="AG244" s="3">
        <f t="shared" si="67"/>
      </c>
      <c r="AH244" s="3">
        <f t="shared" si="68"/>
      </c>
      <c r="AI244" s="3">
        <f t="shared" si="69"/>
      </c>
      <c r="AJ244" s="3">
        <f t="shared" si="70"/>
      </c>
      <c r="AK244" s="3">
        <f t="shared" si="71"/>
      </c>
      <c r="AL244" s="3">
        <f t="shared" si="72"/>
      </c>
      <c r="AM244" s="3">
        <f t="shared" si="73"/>
      </c>
      <c r="AN244" s="26">
        <f t="shared" si="74"/>
      </c>
      <c r="AO244" s="27">
        <f t="shared" si="75"/>
      </c>
      <c r="AP244" s="31">
        <f t="shared" si="76"/>
        <v>0</v>
      </c>
      <c r="AQ244" s="3">
        <f t="shared" si="77"/>
      </c>
      <c r="AR244" s="3">
        <f t="shared" si="78"/>
      </c>
      <c r="AS244" s="3">
        <f t="shared" si="79"/>
      </c>
      <c r="AT244" s="3">
        <f t="shared" si="80"/>
      </c>
    </row>
    <row r="245" spans="2:46" ht="12">
      <c r="B245" s="40"/>
      <c r="C245" s="37"/>
      <c r="D245" s="37"/>
      <c r="E245" s="37"/>
      <c r="F245" s="37"/>
      <c r="G245" s="45"/>
      <c r="H245" s="46"/>
      <c r="I245" s="47"/>
      <c r="J245" s="57"/>
      <c r="K245" s="59"/>
      <c r="L245" s="55">
        <f t="shared" si="62"/>
        <v>0</v>
      </c>
      <c r="M245" s="55">
        <f t="shared" si="81"/>
        <v>0</v>
      </c>
      <c r="AC245" s="3">
        <f t="shared" si="63"/>
      </c>
      <c r="AD245" s="3">
        <f t="shared" si="64"/>
      </c>
      <c r="AE245" s="3">
        <f t="shared" si="65"/>
      </c>
      <c r="AF245" s="3">
        <f t="shared" si="66"/>
      </c>
      <c r="AG245" s="3">
        <f t="shared" si="67"/>
      </c>
      <c r="AH245" s="3">
        <f t="shared" si="68"/>
      </c>
      <c r="AI245" s="3">
        <f t="shared" si="69"/>
      </c>
      <c r="AJ245" s="3">
        <f t="shared" si="70"/>
      </c>
      <c r="AK245" s="3">
        <f t="shared" si="71"/>
      </c>
      <c r="AL245" s="3">
        <f t="shared" si="72"/>
      </c>
      <c r="AM245" s="3">
        <f t="shared" si="73"/>
      </c>
      <c r="AN245" s="26">
        <f t="shared" si="74"/>
      </c>
      <c r="AO245" s="27">
        <f t="shared" si="75"/>
      </c>
      <c r="AP245" s="31">
        <f t="shared" si="76"/>
        <v>0</v>
      </c>
      <c r="AQ245" s="3">
        <f t="shared" si="77"/>
      </c>
      <c r="AR245" s="3">
        <f t="shared" si="78"/>
      </c>
      <c r="AS245" s="3">
        <f t="shared" si="79"/>
      </c>
      <c r="AT245" s="3">
        <f t="shared" si="80"/>
      </c>
    </row>
    <row r="246" spans="2:46" ht="12">
      <c r="B246" s="40"/>
      <c r="C246" s="37"/>
      <c r="D246" s="37"/>
      <c r="E246" s="37"/>
      <c r="F246" s="37"/>
      <c r="G246" s="45"/>
      <c r="H246" s="46"/>
      <c r="I246" s="47"/>
      <c r="J246" s="57"/>
      <c r="K246" s="59"/>
      <c r="L246" s="55">
        <f t="shared" si="62"/>
        <v>0</v>
      </c>
      <c r="M246" s="55">
        <f t="shared" si="81"/>
        <v>0</v>
      </c>
      <c r="AC246" s="3">
        <f t="shared" si="63"/>
      </c>
      <c r="AD246" s="3">
        <f t="shared" si="64"/>
      </c>
      <c r="AE246" s="3">
        <f t="shared" si="65"/>
      </c>
      <c r="AF246" s="3">
        <f t="shared" si="66"/>
      </c>
      <c r="AG246" s="3">
        <f t="shared" si="67"/>
      </c>
      <c r="AH246" s="3">
        <f t="shared" si="68"/>
      </c>
      <c r="AI246" s="3">
        <f t="shared" si="69"/>
      </c>
      <c r="AJ246" s="3">
        <f t="shared" si="70"/>
      </c>
      <c r="AK246" s="3">
        <f t="shared" si="71"/>
      </c>
      <c r="AL246" s="3">
        <f t="shared" si="72"/>
      </c>
      <c r="AM246" s="3">
        <f t="shared" si="73"/>
      </c>
      <c r="AN246" s="26">
        <f t="shared" si="74"/>
      </c>
      <c r="AO246" s="27">
        <f t="shared" si="75"/>
      </c>
      <c r="AP246" s="31">
        <f t="shared" si="76"/>
        <v>0</v>
      </c>
      <c r="AQ246" s="3">
        <f t="shared" si="77"/>
      </c>
      <c r="AR246" s="3">
        <f t="shared" si="78"/>
      </c>
      <c r="AS246" s="3">
        <f t="shared" si="79"/>
      </c>
      <c r="AT246" s="3">
        <f t="shared" si="80"/>
      </c>
    </row>
    <row r="247" spans="2:46" ht="12">
      <c r="B247" s="40"/>
      <c r="C247" s="37"/>
      <c r="D247" s="37"/>
      <c r="E247" s="37"/>
      <c r="F247" s="37"/>
      <c r="G247" s="45"/>
      <c r="H247" s="46"/>
      <c r="I247" s="47"/>
      <c r="J247" s="57"/>
      <c r="K247" s="59"/>
      <c r="L247" s="55">
        <f t="shared" si="62"/>
        <v>0</v>
      </c>
      <c r="M247" s="55">
        <f t="shared" si="81"/>
        <v>0</v>
      </c>
      <c r="AC247" s="3">
        <f t="shared" si="63"/>
      </c>
      <c r="AD247" s="3">
        <f t="shared" si="64"/>
      </c>
      <c r="AE247" s="3">
        <f t="shared" si="65"/>
      </c>
      <c r="AF247" s="3">
        <f t="shared" si="66"/>
      </c>
      <c r="AG247" s="3">
        <f t="shared" si="67"/>
      </c>
      <c r="AH247" s="3">
        <f t="shared" si="68"/>
      </c>
      <c r="AI247" s="3">
        <f t="shared" si="69"/>
      </c>
      <c r="AJ247" s="3">
        <f t="shared" si="70"/>
      </c>
      <c r="AK247" s="3">
        <f t="shared" si="71"/>
      </c>
      <c r="AL247" s="3">
        <f t="shared" si="72"/>
      </c>
      <c r="AM247" s="3">
        <f t="shared" si="73"/>
      </c>
      <c r="AN247" s="26">
        <f t="shared" si="74"/>
      </c>
      <c r="AO247" s="27">
        <f t="shared" si="75"/>
      </c>
      <c r="AP247" s="31">
        <f t="shared" si="76"/>
        <v>0</v>
      </c>
      <c r="AQ247" s="3">
        <f t="shared" si="77"/>
      </c>
      <c r="AR247" s="3">
        <f t="shared" si="78"/>
      </c>
      <c r="AS247" s="3">
        <f t="shared" si="79"/>
      </c>
      <c r="AT247" s="3">
        <f t="shared" si="80"/>
      </c>
    </row>
    <row r="248" spans="2:46" ht="12">
      <c r="B248" s="40"/>
      <c r="C248" s="37"/>
      <c r="D248" s="37"/>
      <c r="E248" s="37"/>
      <c r="F248" s="37"/>
      <c r="G248" s="45"/>
      <c r="H248" s="46"/>
      <c r="I248" s="47"/>
      <c r="J248" s="57"/>
      <c r="K248" s="59"/>
      <c r="L248" s="55">
        <f t="shared" si="62"/>
        <v>0</v>
      </c>
      <c r="M248" s="55">
        <f t="shared" si="81"/>
        <v>0</v>
      </c>
      <c r="AC248" s="3">
        <f t="shared" si="63"/>
      </c>
      <c r="AD248" s="3">
        <f t="shared" si="64"/>
      </c>
      <c r="AE248" s="3">
        <f t="shared" si="65"/>
      </c>
      <c r="AF248" s="3">
        <f t="shared" si="66"/>
      </c>
      <c r="AG248" s="3">
        <f t="shared" si="67"/>
      </c>
      <c r="AH248" s="3">
        <f t="shared" si="68"/>
      </c>
      <c r="AI248" s="3">
        <f t="shared" si="69"/>
      </c>
      <c r="AJ248" s="3">
        <f t="shared" si="70"/>
      </c>
      <c r="AK248" s="3">
        <f t="shared" si="71"/>
      </c>
      <c r="AL248" s="3">
        <f t="shared" si="72"/>
      </c>
      <c r="AM248" s="3">
        <f t="shared" si="73"/>
      </c>
      <c r="AN248" s="26">
        <f t="shared" si="74"/>
      </c>
      <c r="AO248" s="27">
        <f t="shared" si="75"/>
      </c>
      <c r="AP248" s="31">
        <f t="shared" si="76"/>
        <v>0</v>
      </c>
      <c r="AQ248" s="3">
        <f t="shared" si="77"/>
      </c>
      <c r="AR248" s="3">
        <f t="shared" si="78"/>
      </c>
      <c r="AS248" s="3">
        <f t="shared" si="79"/>
      </c>
      <c r="AT248" s="3">
        <f t="shared" si="80"/>
      </c>
    </row>
    <row r="249" spans="2:46" ht="12">
      <c r="B249" s="40"/>
      <c r="C249" s="37"/>
      <c r="D249" s="37"/>
      <c r="E249" s="37"/>
      <c r="F249" s="37"/>
      <c r="G249" s="45"/>
      <c r="H249" s="46"/>
      <c r="I249" s="47"/>
      <c r="J249" s="57"/>
      <c r="K249" s="59"/>
      <c r="L249" s="55">
        <f t="shared" si="62"/>
        <v>0</v>
      </c>
      <c r="M249" s="55">
        <f t="shared" si="81"/>
        <v>0</v>
      </c>
      <c r="AC249" s="3">
        <f t="shared" si="63"/>
      </c>
      <c r="AD249" s="3">
        <f t="shared" si="64"/>
      </c>
      <c r="AE249" s="3">
        <f t="shared" si="65"/>
      </c>
      <c r="AF249" s="3">
        <f t="shared" si="66"/>
      </c>
      <c r="AG249" s="3">
        <f t="shared" si="67"/>
      </c>
      <c r="AH249" s="3">
        <f t="shared" si="68"/>
      </c>
      <c r="AI249" s="3">
        <f t="shared" si="69"/>
      </c>
      <c r="AJ249" s="3">
        <f t="shared" si="70"/>
      </c>
      <c r="AK249" s="3">
        <f t="shared" si="71"/>
      </c>
      <c r="AL249" s="3">
        <f t="shared" si="72"/>
      </c>
      <c r="AM249" s="3">
        <f t="shared" si="73"/>
      </c>
      <c r="AN249" s="26">
        <f t="shared" si="74"/>
      </c>
      <c r="AO249" s="27">
        <f t="shared" si="75"/>
      </c>
      <c r="AP249" s="31">
        <f t="shared" si="76"/>
        <v>0</v>
      </c>
      <c r="AQ249" s="3">
        <f t="shared" si="77"/>
      </c>
      <c r="AR249" s="3">
        <f t="shared" si="78"/>
      </c>
      <c r="AS249" s="3">
        <f t="shared" si="79"/>
      </c>
      <c r="AT249" s="3">
        <f t="shared" si="80"/>
      </c>
    </row>
    <row r="250" spans="2:46" ht="12">
      <c r="B250" s="40"/>
      <c r="C250" s="37"/>
      <c r="D250" s="37"/>
      <c r="E250" s="37"/>
      <c r="F250" s="37"/>
      <c r="G250" s="45"/>
      <c r="H250" s="46"/>
      <c r="I250" s="47"/>
      <c r="J250" s="57"/>
      <c r="K250" s="59"/>
      <c r="L250" s="55">
        <f t="shared" si="62"/>
        <v>0</v>
      </c>
      <c r="M250" s="55">
        <f t="shared" si="81"/>
        <v>0</v>
      </c>
      <c r="AC250" s="3">
        <f t="shared" si="63"/>
      </c>
      <c r="AD250" s="3">
        <f t="shared" si="64"/>
      </c>
      <c r="AE250" s="3">
        <f t="shared" si="65"/>
      </c>
      <c r="AF250" s="3">
        <f t="shared" si="66"/>
      </c>
      <c r="AG250" s="3">
        <f t="shared" si="67"/>
      </c>
      <c r="AH250" s="3">
        <f t="shared" si="68"/>
      </c>
      <c r="AI250" s="3">
        <f t="shared" si="69"/>
      </c>
      <c r="AJ250" s="3">
        <f t="shared" si="70"/>
      </c>
      <c r="AK250" s="3">
        <f t="shared" si="71"/>
      </c>
      <c r="AL250" s="3">
        <f t="shared" si="72"/>
      </c>
      <c r="AM250" s="3">
        <f t="shared" si="73"/>
      </c>
      <c r="AN250" s="26">
        <f t="shared" si="74"/>
      </c>
      <c r="AO250" s="27">
        <f t="shared" si="75"/>
      </c>
      <c r="AP250" s="31">
        <f t="shared" si="76"/>
        <v>0</v>
      </c>
      <c r="AQ250" s="3">
        <f t="shared" si="77"/>
      </c>
      <c r="AR250" s="3">
        <f t="shared" si="78"/>
      </c>
      <c r="AS250" s="3">
        <f t="shared" si="79"/>
      </c>
      <c r="AT250" s="3">
        <f t="shared" si="80"/>
      </c>
    </row>
    <row r="251" spans="2:46" ht="12">
      <c r="B251" s="40"/>
      <c r="C251" s="37"/>
      <c r="D251" s="37"/>
      <c r="E251" s="37"/>
      <c r="F251" s="37"/>
      <c r="G251" s="45"/>
      <c r="H251" s="46"/>
      <c r="I251" s="47"/>
      <c r="J251" s="57"/>
      <c r="K251" s="59"/>
      <c r="L251" s="55">
        <f t="shared" si="62"/>
        <v>0</v>
      </c>
      <c r="M251" s="55">
        <f t="shared" si="81"/>
        <v>0</v>
      </c>
      <c r="AC251" s="3">
        <f t="shared" si="63"/>
      </c>
      <c r="AD251" s="3">
        <f t="shared" si="64"/>
      </c>
      <c r="AE251" s="3">
        <f t="shared" si="65"/>
      </c>
      <c r="AF251" s="3">
        <f t="shared" si="66"/>
      </c>
      <c r="AG251" s="3">
        <f t="shared" si="67"/>
      </c>
      <c r="AH251" s="3">
        <f t="shared" si="68"/>
      </c>
      <c r="AI251" s="3">
        <f t="shared" si="69"/>
      </c>
      <c r="AJ251" s="3">
        <f t="shared" si="70"/>
      </c>
      <c r="AK251" s="3">
        <f t="shared" si="71"/>
      </c>
      <c r="AL251" s="3">
        <f t="shared" si="72"/>
      </c>
      <c r="AM251" s="3">
        <f t="shared" si="73"/>
      </c>
      <c r="AN251" s="26">
        <f t="shared" si="74"/>
      </c>
      <c r="AO251" s="27">
        <f t="shared" si="75"/>
      </c>
      <c r="AP251" s="31">
        <f t="shared" si="76"/>
        <v>0</v>
      </c>
      <c r="AQ251" s="3">
        <f t="shared" si="77"/>
      </c>
      <c r="AR251" s="3">
        <f t="shared" si="78"/>
      </c>
      <c r="AS251" s="3">
        <f t="shared" si="79"/>
      </c>
      <c r="AT251" s="3">
        <f t="shared" si="80"/>
      </c>
    </row>
    <row r="252" spans="2:46" ht="12">
      <c r="B252" s="40"/>
      <c r="C252" s="37"/>
      <c r="D252" s="37"/>
      <c r="E252" s="37"/>
      <c r="F252" s="37"/>
      <c r="G252" s="45"/>
      <c r="H252" s="46"/>
      <c r="I252" s="47"/>
      <c r="J252" s="57"/>
      <c r="K252" s="59"/>
      <c r="L252" s="55">
        <f t="shared" si="62"/>
        <v>0</v>
      </c>
      <c r="M252" s="55">
        <f t="shared" si="81"/>
        <v>0</v>
      </c>
      <c r="AC252" s="3">
        <f t="shared" si="63"/>
      </c>
      <c r="AD252" s="3">
        <f t="shared" si="64"/>
      </c>
      <c r="AE252" s="3">
        <f t="shared" si="65"/>
      </c>
      <c r="AF252" s="3">
        <f t="shared" si="66"/>
      </c>
      <c r="AG252" s="3">
        <f t="shared" si="67"/>
      </c>
      <c r="AH252" s="3">
        <f t="shared" si="68"/>
      </c>
      <c r="AI252" s="3">
        <f t="shared" si="69"/>
      </c>
      <c r="AJ252" s="3">
        <f t="shared" si="70"/>
      </c>
      <c r="AK252" s="3">
        <f t="shared" si="71"/>
      </c>
      <c r="AL252" s="3">
        <f t="shared" si="72"/>
      </c>
      <c r="AM252" s="3">
        <f t="shared" si="73"/>
      </c>
      <c r="AN252" s="26">
        <f t="shared" si="74"/>
      </c>
      <c r="AO252" s="27">
        <f t="shared" si="75"/>
      </c>
      <c r="AP252" s="31">
        <f t="shared" si="76"/>
        <v>0</v>
      </c>
      <c r="AQ252" s="3">
        <f t="shared" si="77"/>
      </c>
      <c r="AR252" s="3">
        <f t="shared" si="78"/>
      </c>
      <c r="AS252" s="3">
        <f t="shared" si="79"/>
      </c>
      <c r="AT252" s="3">
        <f t="shared" si="80"/>
      </c>
    </row>
    <row r="253" spans="2:46" ht="12">
      <c r="B253" s="40"/>
      <c r="C253" s="37"/>
      <c r="D253" s="37"/>
      <c r="E253" s="37"/>
      <c r="F253" s="37"/>
      <c r="G253" s="45"/>
      <c r="H253" s="46"/>
      <c r="I253" s="47"/>
      <c r="J253" s="57"/>
      <c r="K253" s="59"/>
      <c r="L253" s="55">
        <f t="shared" si="62"/>
        <v>0</v>
      </c>
      <c r="M253" s="55">
        <f t="shared" si="81"/>
        <v>0</v>
      </c>
      <c r="AC253" s="3">
        <f t="shared" si="63"/>
      </c>
      <c r="AD253" s="3">
        <f t="shared" si="64"/>
      </c>
      <c r="AE253" s="3">
        <f t="shared" si="65"/>
      </c>
      <c r="AF253" s="3">
        <f t="shared" si="66"/>
      </c>
      <c r="AG253" s="3">
        <f t="shared" si="67"/>
      </c>
      <c r="AH253" s="3">
        <f t="shared" si="68"/>
      </c>
      <c r="AI253" s="3">
        <f t="shared" si="69"/>
      </c>
      <c r="AJ253" s="3">
        <f t="shared" si="70"/>
      </c>
      <c r="AK253" s="3">
        <f t="shared" si="71"/>
      </c>
      <c r="AL253" s="3">
        <f t="shared" si="72"/>
      </c>
      <c r="AM253" s="3">
        <f t="shared" si="73"/>
      </c>
      <c r="AN253" s="26">
        <f t="shared" si="74"/>
      </c>
      <c r="AO253" s="27">
        <f t="shared" si="75"/>
      </c>
      <c r="AP253" s="31">
        <f t="shared" si="76"/>
        <v>0</v>
      </c>
      <c r="AQ253" s="3">
        <f t="shared" si="77"/>
      </c>
      <c r="AR253" s="3">
        <f t="shared" si="78"/>
      </c>
      <c r="AS253" s="3">
        <f t="shared" si="79"/>
      </c>
      <c r="AT253" s="3">
        <f t="shared" si="80"/>
      </c>
    </row>
    <row r="254" spans="2:46" ht="12">
      <c r="B254" s="40"/>
      <c r="C254" s="37"/>
      <c r="D254" s="37"/>
      <c r="E254" s="37"/>
      <c r="F254" s="37"/>
      <c r="G254" s="45"/>
      <c r="H254" s="46"/>
      <c r="I254" s="47"/>
      <c r="J254" s="57"/>
      <c r="K254" s="59"/>
      <c r="L254" s="55">
        <f t="shared" si="62"/>
        <v>0</v>
      </c>
      <c r="M254" s="55">
        <f t="shared" si="81"/>
        <v>0</v>
      </c>
      <c r="AC254" s="3">
        <f t="shared" si="63"/>
      </c>
      <c r="AD254" s="3">
        <f t="shared" si="64"/>
      </c>
      <c r="AE254" s="3">
        <f t="shared" si="65"/>
      </c>
      <c r="AF254" s="3">
        <f t="shared" si="66"/>
      </c>
      <c r="AG254" s="3">
        <f t="shared" si="67"/>
      </c>
      <c r="AH254" s="3">
        <f t="shared" si="68"/>
      </c>
      <c r="AI254" s="3">
        <f t="shared" si="69"/>
      </c>
      <c r="AJ254" s="3">
        <f t="shared" si="70"/>
      </c>
      <c r="AK254" s="3">
        <f t="shared" si="71"/>
      </c>
      <c r="AL254" s="3">
        <f t="shared" si="72"/>
      </c>
      <c r="AM254" s="3">
        <f t="shared" si="73"/>
      </c>
      <c r="AN254" s="26">
        <f t="shared" si="74"/>
      </c>
      <c r="AO254" s="27">
        <f t="shared" si="75"/>
      </c>
      <c r="AP254" s="31">
        <f t="shared" si="76"/>
        <v>0</v>
      </c>
      <c r="AQ254" s="3">
        <f t="shared" si="77"/>
      </c>
      <c r="AR254" s="3">
        <f t="shared" si="78"/>
      </c>
      <c r="AS254" s="3">
        <f t="shared" si="79"/>
      </c>
      <c r="AT254" s="3">
        <f t="shared" si="80"/>
      </c>
    </row>
    <row r="255" spans="2:46" ht="12">
      <c r="B255" s="40"/>
      <c r="C255" s="37"/>
      <c r="D255" s="37"/>
      <c r="E255" s="37"/>
      <c r="F255" s="37"/>
      <c r="G255" s="45"/>
      <c r="H255" s="46"/>
      <c r="I255" s="47"/>
      <c r="J255" s="57"/>
      <c r="K255" s="59"/>
      <c r="L255" s="55">
        <f t="shared" si="62"/>
        <v>0</v>
      </c>
      <c r="M255" s="55">
        <f t="shared" si="81"/>
        <v>0</v>
      </c>
      <c r="AC255" s="3">
        <f t="shared" si="63"/>
      </c>
      <c r="AD255" s="3">
        <f t="shared" si="64"/>
      </c>
      <c r="AE255" s="3">
        <f t="shared" si="65"/>
      </c>
      <c r="AF255" s="3">
        <f t="shared" si="66"/>
      </c>
      <c r="AG255" s="3">
        <f t="shared" si="67"/>
      </c>
      <c r="AH255" s="3">
        <f t="shared" si="68"/>
      </c>
      <c r="AI255" s="3">
        <f t="shared" si="69"/>
      </c>
      <c r="AJ255" s="3">
        <f t="shared" si="70"/>
      </c>
      <c r="AK255" s="3">
        <f t="shared" si="71"/>
      </c>
      <c r="AL255" s="3">
        <f t="shared" si="72"/>
      </c>
      <c r="AM255" s="3">
        <f t="shared" si="73"/>
      </c>
      <c r="AN255" s="26">
        <f t="shared" si="74"/>
      </c>
      <c r="AO255" s="27">
        <f t="shared" si="75"/>
      </c>
      <c r="AP255" s="31">
        <f t="shared" si="76"/>
        <v>0</v>
      </c>
      <c r="AQ255" s="3">
        <f t="shared" si="77"/>
      </c>
      <c r="AR255" s="3">
        <f t="shared" si="78"/>
      </c>
      <c r="AS255" s="3">
        <f t="shared" si="79"/>
      </c>
      <c r="AT255" s="3">
        <f t="shared" si="80"/>
      </c>
    </row>
    <row r="256" spans="2:46" ht="12">
      <c r="B256" s="40"/>
      <c r="C256" s="37"/>
      <c r="D256" s="37"/>
      <c r="E256" s="37"/>
      <c r="F256" s="37"/>
      <c r="G256" s="45"/>
      <c r="H256" s="46"/>
      <c r="I256" s="47"/>
      <c r="J256" s="57"/>
      <c r="K256" s="59"/>
      <c r="L256" s="55">
        <f t="shared" si="62"/>
        <v>0</v>
      </c>
      <c r="M256" s="55">
        <f t="shared" si="81"/>
        <v>0</v>
      </c>
      <c r="AC256" s="3">
        <f t="shared" si="63"/>
      </c>
      <c r="AD256" s="3">
        <f t="shared" si="64"/>
      </c>
      <c r="AE256" s="3">
        <f t="shared" si="65"/>
      </c>
      <c r="AF256" s="3">
        <f t="shared" si="66"/>
      </c>
      <c r="AG256" s="3">
        <f t="shared" si="67"/>
      </c>
      <c r="AH256" s="3">
        <f t="shared" si="68"/>
      </c>
      <c r="AI256" s="3">
        <f t="shared" si="69"/>
      </c>
      <c r="AJ256" s="3">
        <f t="shared" si="70"/>
      </c>
      <c r="AK256" s="3">
        <f t="shared" si="71"/>
      </c>
      <c r="AL256" s="3">
        <f t="shared" si="72"/>
      </c>
      <c r="AM256" s="3">
        <f t="shared" si="73"/>
      </c>
      <c r="AN256" s="26">
        <f t="shared" si="74"/>
      </c>
      <c r="AO256" s="27">
        <f t="shared" si="75"/>
      </c>
      <c r="AP256" s="31">
        <f t="shared" si="76"/>
        <v>0</v>
      </c>
      <c r="AQ256" s="3">
        <f t="shared" si="77"/>
      </c>
      <c r="AR256" s="3">
        <f t="shared" si="78"/>
      </c>
      <c r="AS256" s="3">
        <f t="shared" si="79"/>
      </c>
      <c r="AT256" s="3">
        <f t="shared" si="80"/>
      </c>
    </row>
    <row r="257" spans="2:46" ht="12">
      <c r="B257" s="40"/>
      <c r="C257" s="37"/>
      <c r="D257" s="37"/>
      <c r="E257" s="37"/>
      <c r="F257" s="37"/>
      <c r="G257" s="45"/>
      <c r="H257" s="46"/>
      <c r="I257" s="47"/>
      <c r="J257" s="57"/>
      <c r="K257" s="59"/>
      <c r="L257" s="55">
        <f t="shared" si="62"/>
        <v>0</v>
      </c>
      <c r="M257" s="55">
        <f t="shared" si="81"/>
        <v>0</v>
      </c>
      <c r="AC257" s="3">
        <f t="shared" si="63"/>
      </c>
      <c r="AD257" s="3">
        <f t="shared" si="64"/>
      </c>
      <c r="AE257" s="3">
        <f t="shared" si="65"/>
      </c>
      <c r="AF257" s="3">
        <f t="shared" si="66"/>
      </c>
      <c r="AG257" s="3">
        <f t="shared" si="67"/>
      </c>
      <c r="AH257" s="3">
        <f t="shared" si="68"/>
      </c>
      <c r="AI257" s="3">
        <f t="shared" si="69"/>
      </c>
      <c r="AJ257" s="3">
        <f t="shared" si="70"/>
      </c>
      <c r="AK257" s="3">
        <f t="shared" si="71"/>
      </c>
      <c r="AL257" s="3">
        <f t="shared" si="72"/>
      </c>
      <c r="AM257" s="3">
        <f t="shared" si="73"/>
      </c>
      <c r="AN257" s="26">
        <f t="shared" si="74"/>
      </c>
      <c r="AO257" s="27">
        <f t="shared" si="75"/>
      </c>
      <c r="AP257" s="31">
        <f t="shared" si="76"/>
        <v>0</v>
      </c>
      <c r="AQ257" s="3">
        <f t="shared" si="77"/>
      </c>
      <c r="AR257" s="3">
        <f t="shared" si="78"/>
      </c>
      <c r="AS257" s="3">
        <f t="shared" si="79"/>
      </c>
      <c r="AT257" s="3">
        <f t="shared" si="80"/>
      </c>
    </row>
    <row r="258" spans="2:46" ht="12">
      <c r="B258" s="40"/>
      <c r="C258" s="37"/>
      <c r="D258" s="37"/>
      <c r="E258" s="37"/>
      <c r="F258" s="37"/>
      <c r="G258" s="45"/>
      <c r="H258" s="46"/>
      <c r="I258" s="47"/>
      <c r="J258" s="57"/>
      <c r="K258" s="59"/>
      <c r="L258" s="55">
        <f t="shared" si="62"/>
        <v>0</v>
      </c>
      <c r="M258" s="55">
        <f t="shared" si="81"/>
        <v>0</v>
      </c>
      <c r="AC258" s="3">
        <f t="shared" si="63"/>
      </c>
      <c r="AD258" s="3">
        <f t="shared" si="64"/>
      </c>
      <c r="AE258" s="3">
        <f t="shared" si="65"/>
      </c>
      <c r="AF258" s="3">
        <f t="shared" si="66"/>
      </c>
      <c r="AG258" s="3">
        <f t="shared" si="67"/>
      </c>
      <c r="AH258" s="3">
        <f t="shared" si="68"/>
      </c>
      <c r="AI258" s="3">
        <f t="shared" si="69"/>
      </c>
      <c r="AJ258" s="3">
        <f t="shared" si="70"/>
      </c>
      <c r="AK258" s="3">
        <f t="shared" si="71"/>
      </c>
      <c r="AL258" s="3">
        <f t="shared" si="72"/>
      </c>
      <c r="AM258" s="3">
        <f t="shared" si="73"/>
      </c>
      <c r="AN258" s="26">
        <f t="shared" si="74"/>
      </c>
      <c r="AO258" s="27">
        <f t="shared" si="75"/>
      </c>
      <c r="AP258" s="31">
        <f t="shared" si="76"/>
        <v>0</v>
      </c>
      <c r="AQ258" s="3">
        <f t="shared" si="77"/>
      </c>
      <c r="AR258" s="3">
        <f t="shared" si="78"/>
      </c>
      <c r="AS258" s="3">
        <f t="shared" si="79"/>
      </c>
      <c r="AT258" s="3">
        <f t="shared" si="80"/>
      </c>
    </row>
    <row r="259" spans="2:46" ht="12">
      <c r="B259" s="40"/>
      <c r="C259" s="37"/>
      <c r="D259" s="37"/>
      <c r="E259" s="37"/>
      <c r="F259" s="37"/>
      <c r="G259" s="45"/>
      <c r="H259" s="46"/>
      <c r="I259" s="47"/>
      <c r="J259" s="57"/>
      <c r="K259" s="59"/>
      <c r="L259" s="55">
        <f t="shared" si="62"/>
        <v>0</v>
      </c>
      <c r="M259" s="55">
        <f t="shared" si="81"/>
        <v>0</v>
      </c>
      <c r="AC259" s="3">
        <f t="shared" si="63"/>
      </c>
      <c r="AD259" s="3">
        <f t="shared" si="64"/>
      </c>
      <c r="AE259" s="3">
        <f t="shared" si="65"/>
      </c>
      <c r="AF259" s="3">
        <f t="shared" si="66"/>
      </c>
      <c r="AG259" s="3">
        <f t="shared" si="67"/>
      </c>
      <c r="AH259" s="3">
        <f t="shared" si="68"/>
      </c>
      <c r="AI259" s="3">
        <f t="shared" si="69"/>
      </c>
      <c r="AJ259" s="3">
        <f t="shared" si="70"/>
      </c>
      <c r="AK259" s="3">
        <f t="shared" si="71"/>
      </c>
      <c r="AL259" s="3">
        <f t="shared" si="72"/>
      </c>
      <c r="AM259" s="3">
        <f t="shared" si="73"/>
      </c>
      <c r="AN259" s="26">
        <f t="shared" si="74"/>
      </c>
      <c r="AO259" s="27">
        <f t="shared" si="75"/>
      </c>
      <c r="AP259" s="31">
        <f t="shared" si="76"/>
        <v>0</v>
      </c>
      <c r="AQ259" s="3">
        <f t="shared" si="77"/>
      </c>
      <c r="AR259" s="3">
        <f t="shared" si="78"/>
      </c>
      <c r="AS259" s="3">
        <f t="shared" si="79"/>
      </c>
      <c r="AT259" s="3">
        <f t="shared" si="80"/>
      </c>
    </row>
    <row r="260" spans="2:46" ht="12">
      <c r="B260" s="40"/>
      <c r="C260" s="37"/>
      <c r="D260" s="37"/>
      <c r="E260" s="37"/>
      <c r="F260" s="37"/>
      <c r="G260" s="45"/>
      <c r="H260" s="46"/>
      <c r="I260" s="47"/>
      <c r="J260" s="57"/>
      <c r="K260" s="59"/>
      <c r="L260" s="55">
        <f t="shared" si="62"/>
        <v>0</v>
      </c>
      <c r="M260" s="55">
        <f t="shared" si="81"/>
        <v>0</v>
      </c>
      <c r="AC260" s="3">
        <f t="shared" si="63"/>
      </c>
      <c r="AD260" s="3">
        <f t="shared" si="64"/>
      </c>
      <c r="AE260" s="3">
        <f t="shared" si="65"/>
      </c>
      <c r="AF260" s="3">
        <f t="shared" si="66"/>
      </c>
      <c r="AG260" s="3">
        <f t="shared" si="67"/>
      </c>
      <c r="AH260" s="3">
        <f t="shared" si="68"/>
      </c>
      <c r="AI260" s="3">
        <f t="shared" si="69"/>
      </c>
      <c r="AJ260" s="3">
        <f t="shared" si="70"/>
      </c>
      <c r="AK260" s="3">
        <f t="shared" si="71"/>
      </c>
      <c r="AL260" s="3">
        <f t="shared" si="72"/>
      </c>
      <c r="AM260" s="3">
        <f t="shared" si="73"/>
      </c>
      <c r="AN260" s="26">
        <f t="shared" si="74"/>
      </c>
      <c r="AO260" s="27">
        <f t="shared" si="75"/>
      </c>
      <c r="AP260" s="31">
        <f t="shared" si="76"/>
        <v>0</v>
      </c>
      <c r="AQ260" s="3">
        <f t="shared" si="77"/>
      </c>
      <c r="AR260" s="3">
        <f t="shared" si="78"/>
      </c>
      <c r="AS260" s="3">
        <f t="shared" si="79"/>
      </c>
      <c r="AT260" s="3">
        <f t="shared" si="80"/>
      </c>
    </row>
    <row r="261" spans="2:46" ht="12">
      <c r="B261" s="40"/>
      <c r="C261" s="37"/>
      <c r="D261" s="37"/>
      <c r="E261" s="37"/>
      <c r="F261" s="37"/>
      <c r="G261" s="45"/>
      <c r="H261" s="46"/>
      <c r="I261" s="47"/>
      <c r="J261" s="57"/>
      <c r="K261" s="59"/>
      <c r="L261" s="55">
        <f t="shared" si="62"/>
        <v>0</v>
      </c>
      <c r="M261" s="55">
        <f t="shared" si="81"/>
        <v>0</v>
      </c>
      <c r="AC261" s="3">
        <f t="shared" si="63"/>
      </c>
      <c r="AD261" s="3">
        <f t="shared" si="64"/>
      </c>
      <c r="AE261" s="3">
        <f t="shared" si="65"/>
      </c>
      <c r="AF261" s="3">
        <f t="shared" si="66"/>
      </c>
      <c r="AG261" s="3">
        <f t="shared" si="67"/>
      </c>
      <c r="AH261" s="3">
        <f t="shared" si="68"/>
      </c>
      <c r="AI261" s="3">
        <f t="shared" si="69"/>
      </c>
      <c r="AJ261" s="3">
        <f t="shared" si="70"/>
      </c>
      <c r="AK261" s="3">
        <f t="shared" si="71"/>
      </c>
      <c r="AL261" s="3">
        <f t="shared" si="72"/>
      </c>
      <c r="AM261" s="3">
        <f t="shared" si="73"/>
      </c>
      <c r="AN261" s="26">
        <f t="shared" si="74"/>
      </c>
      <c r="AO261" s="27">
        <f t="shared" si="75"/>
      </c>
      <c r="AP261" s="31">
        <f t="shared" si="76"/>
        <v>0</v>
      </c>
      <c r="AQ261" s="3">
        <f t="shared" si="77"/>
      </c>
      <c r="AR261" s="3">
        <f t="shared" si="78"/>
      </c>
      <c r="AS261" s="3">
        <f t="shared" si="79"/>
      </c>
      <c r="AT261" s="3">
        <f t="shared" si="80"/>
      </c>
    </row>
    <row r="262" spans="2:46" ht="12">
      <c r="B262" s="40"/>
      <c r="C262" s="37"/>
      <c r="D262" s="37"/>
      <c r="E262" s="37"/>
      <c r="F262" s="37"/>
      <c r="G262" s="45"/>
      <c r="H262" s="46"/>
      <c r="I262" s="47"/>
      <c r="J262" s="57"/>
      <c r="K262" s="59"/>
      <c r="L262" s="55">
        <f aca="true" t="shared" si="82" ref="L262:L325">IF(I262="N",IF(J262="Y",G262*H262,IF(J262="P",0,IF(J262="R",G262,0))),IF(J262="Y",G262*H262-G262,IF(J262="P",0,IF(J262="R",0,0))))</f>
        <v>0</v>
      </c>
      <c r="M262" s="55">
        <f t="shared" si="81"/>
        <v>0</v>
      </c>
      <c r="AC262" s="3">
        <f aca="true" t="shared" si="83" ref="AC262:AC325">IF($C262&lt;&gt;"",IF(AC$4&lt;&gt;"",IF($C262=AC$4,AC261+$M262,AC261),""),"")</f>
      </c>
      <c r="AD262" s="3">
        <f aca="true" t="shared" si="84" ref="AD262:AD325">IF($C262&lt;&gt;"",IF(AD$4&lt;&gt;"",IF($C262=AD$4,AD261+$M262,AD261),""),"")</f>
      </c>
      <c r="AE262" s="3">
        <f aca="true" t="shared" si="85" ref="AE262:AE325">IF($C262&lt;&gt;"",IF(AE$4&lt;&gt;"",IF($C262=AE$4,AE261+$M262,AE261),""),"")</f>
      </c>
      <c r="AF262" s="3">
        <f aca="true" t="shared" si="86" ref="AF262:AF325">IF($C262&lt;&gt;"",IF(AF$4&lt;&gt;"",IF($C262=AF$4,AF261+$M262,AF261),""),"")</f>
      </c>
      <c r="AG262" s="3">
        <f aca="true" t="shared" si="87" ref="AG262:AG325">IF($C262&lt;&gt;"",IF(AG$4&lt;&gt;"",IF($C262=AG$4,AG261+$M262,AG261),""),"")</f>
      </c>
      <c r="AH262" s="3">
        <f aca="true" t="shared" si="88" ref="AH262:AH325">IF($C262&lt;&gt;"",IF(AH$4&lt;&gt;"",IF($C262=AH$4,AH261+$M262,AH261),""),"")</f>
      </c>
      <c r="AI262" s="3">
        <f aca="true" t="shared" si="89" ref="AI262:AI325">IF($C262&lt;&gt;"",IF(AI$4&lt;&gt;"",IF($C262=AI$4,AI261+$M262,AI261),""),"")</f>
      </c>
      <c r="AJ262" s="3">
        <f aca="true" t="shared" si="90" ref="AJ262:AJ325">IF($C262&lt;&gt;"",IF(AJ$4&lt;&gt;"",IF($C262=AJ$4,AJ261+$M262,AJ261),""),"")</f>
      </c>
      <c r="AK262" s="3">
        <f aca="true" t="shared" si="91" ref="AK262:AK325">IF($C262&lt;&gt;"",IF(AK$4&lt;&gt;"",IF($C262=AK$4,AK261+$M262,AK261),""),"")</f>
      </c>
      <c r="AL262" s="3">
        <f aca="true" t="shared" si="92" ref="AL262:AL325">IF($C262&lt;&gt;"",IF(AL$4&lt;&gt;"",IF($C262=AL$4,AL261+$M262,AL261),""),"")</f>
      </c>
      <c r="AM262" s="3">
        <f aca="true" t="shared" si="93" ref="AM262:AM325">IF($C262&lt;&gt;"",IF(AM$4&lt;&gt;"",IF($C262=AM$4,AM261+$M262,AM261),""),"")</f>
      </c>
      <c r="AN262" s="26">
        <f aca="true" t="shared" si="94" ref="AN262:AN325">IF($C262&lt;&gt;"",IF(AN$4&lt;&gt;"",IF($C262=AN$4,AN261+$M262,AN261),""),"")</f>
      </c>
      <c r="AO262" s="27">
        <f aca="true" t="shared" si="95" ref="AO262:AO325">IF(C262&lt;&gt;"",AO261+M262,"")</f>
      </c>
      <c r="AP262" s="31">
        <f aca="true" t="shared" si="96" ref="AP262:AP325">IF(I262="Y",G262*H262-G262,G262*H262)</f>
        <v>0</v>
      </c>
      <c r="AQ262" s="3">
        <f aca="true" t="shared" si="97" ref="AQ262:AQ325">IF(J262="P",G262,"")</f>
      </c>
      <c r="AR262" s="3">
        <f aca="true" t="shared" si="98" ref="AR262:AR325">IF(J262="P",C262,"")</f>
      </c>
      <c r="AS262" s="3">
        <f aca="true" t="shared" si="99" ref="AS262:AS325">IF(I262="Y",IF(J262="Y",G262,IF(J262="N",G262,"")),"")</f>
      </c>
      <c r="AT262" s="3">
        <f aca="true" t="shared" si="100" ref="AT262:AT325">IF(I262="Y",IF(J262="Y",C262,IF(J262="N",C262,"")),"")</f>
      </c>
    </row>
    <row r="263" spans="2:46" ht="12">
      <c r="B263" s="40"/>
      <c r="C263" s="37"/>
      <c r="D263" s="37"/>
      <c r="E263" s="37"/>
      <c r="F263" s="37"/>
      <c r="G263" s="45"/>
      <c r="H263" s="46"/>
      <c r="I263" s="47"/>
      <c r="J263" s="57"/>
      <c r="K263" s="59"/>
      <c r="L263" s="55">
        <f t="shared" si="82"/>
        <v>0</v>
      </c>
      <c r="M263" s="55">
        <f t="shared" si="81"/>
        <v>0</v>
      </c>
      <c r="AC263" s="3">
        <f t="shared" si="83"/>
      </c>
      <c r="AD263" s="3">
        <f t="shared" si="84"/>
      </c>
      <c r="AE263" s="3">
        <f t="shared" si="85"/>
      </c>
      <c r="AF263" s="3">
        <f t="shared" si="86"/>
      </c>
      <c r="AG263" s="3">
        <f t="shared" si="87"/>
      </c>
      <c r="AH263" s="3">
        <f t="shared" si="88"/>
      </c>
      <c r="AI263" s="3">
        <f t="shared" si="89"/>
      </c>
      <c r="AJ263" s="3">
        <f t="shared" si="90"/>
      </c>
      <c r="AK263" s="3">
        <f t="shared" si="91"/>
      </c>
      <c r="AL263" s="3">
        <f t="shared" si="92"/>
      </c>
      <c r="AM263" s="3">
        <f t="shared" si="93"/>
      </c>
      <c r="AN263" s="26">
        <f t="shared" si="94"/>
      </c>
      <c r="AO263" s="27">
        <f t="shared" si="95"/>
      </c>
      <c r="AP263" s="31">
        <f t="shared" si="96"/>
        <v>0</v>
      </c>
      <c r="AQ263" s="3">
        <f t="shared" si="97"/>
      </c>
      <c r="AR263" s="3">
        <f t="shared" si="98"/>
      </c>
      <c r="AS263" s="3">
        <f t="shared" si="99"/>
      </c>
      <c r="AT263" s="3">
        <f t="shared" si="100"/>
      </c>
    </row>
    <row r="264" spans="2:46" ht="12">
      <c r="B264" s="40"/>
      <c r="C264" s="37"/>
      <c r="D264" s="37"/>
      <c r="E264" s="37"/>
      <c r="F264" s="37"/>
      <c r="G264" s="45"/>
      <c r="H264" s="46"/>
      <c r="I264" s="47"/>
      <c r="J264" s="57"/>
      <c r="K264" s="59"/>
      <c r="L264" s="55">
        <f t="shared" si="82"/>
        <v>0</v>
      </c>
      <c r="M264" s="55">
        <f t="shared" si="81"/>
        <v>0</v>
      </c>
      <c r="AC264" s="3">
        <f t="shared" si="83"/>
      </c>
      <c r="AD264" s="3">
        <f t="shared" si="84"/>
      </c>
      <c r="AE264" s="3">
        <f t="shared" si="85"/>
      </c>
      <c r="AF264" s="3">
        <f t="shared" si="86"/>
      </c>
      <c r="AG264" s="3">
        <f t="shared" si="87"/>
      </c>
      <c r="AH264" s="3">
        <f t="shared" si="88"/>
      </c>
      <c r="AI264" s="3">
        <f t="shared" si="89"/>
      </c>
      <c r="AJ264" s="3">
        <f t="shared" si="90"/>
      </c>
      <c r="AK264" s="3">
        <f t="shared" si="91"/>
      </c>
      <c r="AL264" s="3">
        <f t="shared" si="92"/>
      </c>
      <c r="AM264" s="3">
        <f t="shared" si="93"/>
      </c>
      <c r="AN264" s="26">
        <f t="shared" si="94"/>
      </c>
      <c r="AO264" s="27">
        <f t="shared" si="95"/>
      </c>
      <c r="AP264" s="31">
        <f t="shared" si="96"/>
        <v>0</v>
      </c>
      <c r="AQ264" s="3">
        <f t="shared" si="97"/>
      </c>
      <c r="AR264" s="3">
        <f t="shared" si="98"/>
      </c>
      <c r="AS264" s="3">
        <f t="shared" si="99"/>
      </c>
      <c r="AT264" s="3">
        <f t="shared" si="100"/>
      </c>
    </row>
    <row r="265" spans="2:46" ht="12">
      <c r="B265" s="40"/>
      <c r="C265" s="37"/>
      <c r="D265" s="37"/>
      <c r="E265" s="37"/>
      <c r="F265" s="37"/>
      <c r="G265" s="45"/>
      <c r="H265" s="46"/>
      <c r="I265" s="47"/>
      <c r="J265" s="57"/>
      <c r="K265" s="59"/>
      <c r="L265" s="55">
        <f t="shared" si="82"/>
        <v>0</v>
      </c>
      <c r="M265" s="55">
        <f t="shared" si="81"/>
        <v>0</v>
      </c>
      <c r="AC265" s="3">
        <f t="shared" si="83"/>
      </c>
      <c r="AD265" s="3">
        <f t="shared" si="84"/>
      </c>
      <c r="AE265" s="3">
        <f t="shared" si="85"/>
      </c>
      <c r="AF265" s="3">
        <f t="shared" si="86"/>
      </c>
      <c r="AG265" s="3">
        <f t="shared" si="87"/>
      </c>
      <c r="AH265" s="3">
        <f t="shared" si="88"/>
      </c>
      <c r="AI265" s="3">
        <f t="shared" si="89"/>
      </c>
      <c r="AJ265" s="3">
        <f t="shared" si="90"/>
      </c>
      <c r="AK265" s="3">
        <f t="shared" si="91"/>
      </c>
      <c r="AL265" s="3">
        <f t="shared" si="92"/>
      </c>
      <c r="AM265" s="3">
        <f t="shared" si="93"/>
      </c>
      <c r="AN265" s="26">
        <f t="shared" si="94"/>
      </c>
      <c r="AO265" s="27">
        <f t="shared" si="95"/>
      </c>
      <c r="AP265" s="31">
        <f t="shared" si="96"/>
        <v>0</v>
      </c>
      <c r="AQ265" s="3">
        <f t="shared" si="97"/>
      </c>
      <c r="AR265" s="3">
        <f t="shared" si="98"/>
      </c>
      <c r="AS265" s="3">
        <f t="shared" si="99"/>
      </c>
      <c r="AT265" s="3">
        <f t="shared" si="100"/>
      </c>
    </row>
    <row r="266" spans="2:46" ht="12">
      <c r="B266" s="40"/>
      <c r="C266" s="37"/>
      <c r="D266" s="37"/>
      <c r="E266" s="37"/>
      <c r="F266" s="37"/>
      <c r="G266" s="45"/>
      <c r="H266" s="46"/>
      <c r="I266" s="47"/>
      <c r="J266" s="57"/>
      <c r="K266" s="59"/>
      <c r="L266" s="55">
        <f t="shared" si="82"/>
        <v>0</v>
      </c>
      <c r="M266" s="55">
        <f aca="true" t="shared" si="101" ref="M266:M329">IF(I266="N",IF(J266="Y",G266*H266-G266,IF(J266="P",0,IF(J266="R",0,-G266))),IF(J266="Y",G266*H266-G266,IF(J266="P",0,IF(J266="R",0,0))))</f>
        <v>0</v>
      </c>
      <c r="AC266" s="3">
        <f t="shared" si="83"/>
      </c>
      <c r="AD266" s="3">
        <f t="shared" si="84"/>
      </c>
      <c r="AE266" s="3">
        <f t="shared" si="85"/>
      </c>
      <c r="AF266" s="3">
        <f t="shared" si="86"/>
      </c>
      <c r="AG266" s="3">
        <f t="shared" si="87"/>
      </c>
      <c r="AH266" s="3">
        <f t="shared" si="88"/>
      </c>
      <c r="AI266" s="3">
        <f t="shared" si="89"/>
      </c>
      <c r="AJ266" s="3">
        <f t="shared" si="90"/>
      </c>
      <c r="AK266" s="3">
        <f t="shared" si="91"/>
      </c>
      <c r="AL266" s="3">
        <f t="shared" si="92"/>
      </c>
      <c r="AM266" s="3">
        <f t="shared" si="93"/>
      </c>
      <c r="AN266" s="26">
        <f t="shared" si="94"/>
      </c>
      <c r="AO266" s="27">
        <f t="shared" si="95"/>
      </c>
      <c r="AP266" s="31">
        <f t="shared" si="96"/>
        <v>0</v>
      </c>
      <c r="AQ266" s="3">
        <f t="shared" si="97"/>
      </c>
      <c r="AR266" s="3">
        <f t="shared" si="98"/>
      </c>
      <c r="AS266" s="3">
        <f t="shared" si="99"/>
      </c>
      <c r="AT266" s="3">
        <f t="shared" si="100"/>
      </c>
    </row>
    <row r="267" spans="2:46" ht="12">
      <c r="B267" s="40"/>
      <c r="C267" s="37"/>
      <c r="D267" s="37"/>
      <c r="E267" s="37"/>
      <c r="F267" s="37"/>
      <c r="G267" s="45"/>
      <c r="H267" s="46"/>
      <c r="I267" s="47"/>
      <c r="J267" s="57"/>
      <c r="K267" s="59"/>
      <c r="L267" s="55">
        <f t="shared" si="82"/>
        <v>0</v>
      </c>
      <c r="M267" s="55">
        <f t="shared" si="101"/>
        <v>0</v>
      </c>
      <c r="AC267" s="3">
        <f t="shared" si="83"/>
      </c>
      <c r="AD267" s="3">
        <f t="shared" si="84"/>
      </c>
      <c r="AE267" s="3">
        <f t="shared" si="85"/>
      </c>
      <c r="AF267" s="3">
        <f t="shared" si="86"/>
      </c>
      <c r="AG267" s="3">
        <f t="shared" si="87"/>
      </c>
      <c r="AH267" s="3">
        <f t="shared" si="88"/>
      </c>
      <c r="AI267" s="3">
        <f t="shared" si="89"/>
      </c>
      <c r="AJ267" s="3">
        <f t="shared" si="90"/>
      </c>
      <c r="AK267" s="3">
        <f t="shared" si="91"/>
      </c>
      <c r="AL267" s="3">
        <f t="shared" si="92"/>
      </c>
      <c r="AM267" s="3">
        <f t="shared" si="93"/>
      </c>
      <c r="AN267" s="26">
        <f t="shared" si="94"/>
      </c>
      <c r="AO267" s="27">
        <f t="shared" si="95"/>
      </c>
      <c r="AP267" s="31">
        <f t="shared" si="96"/>
        <v>0</v>
      </c>
      <c r="AQ267" s="3">
        <f t="shared" si="97"/>
      </c>
      <c r="AR267" s="3">
        <f t="shared" si="98"/>
      </c>
      <c r="AS267" s="3">
        <f t="shared" si="99"/>
      </c>
      <c r="AT267" s="3">
        <f t="shared" si="100"/>
      </c>
    </row>
    <row r="268" spans="2:46" ht="12">
      <c r="B268" s="40"/>
      <c r="C268" s="37"/>
      <c r="D268" s="37"/>
      <c r="E268" s="37"/>
      <c r="F268" s="37"/>
      <c r="G268" s="45"/>
      <c r="H268" s="46"/>
      <c r="I268" s="47"/>
      <c r="J268" s="57"/>
      <c r="K268" s="59"/>
      <c r="L268" s="55">
        <f t="shared" si="82"/>
        <v>0</v>
      </c>
      <c r="M268" s="55">
        <f t="shared" si="101"/>
        <v>0</v>
      </c>
      <c r="AC268" s="3">
        <f t="shared" si="83"/>
      </c>
      <c r="AD268" s="3">
        <f t="shared" si="84"/>
      </c>
      <c r="AE268" s="3">
        <f t="shared" si="85"/>
      </c>
      <c r="AF268" s="3">
        <f t="shared" si="86"/>
      </c>
      <c r="AG268" s="3">
        <f t="shared" si="87"/>
      </c>
      <c r="AH268" s="3">
        <f t="shared" si="88"/>
      </c>
      <c r="AI268" s="3">
        <f t="shared" si="89"/>
      </c>
      <c r="AJ268" s="3">
        <f t="shared" si="90"/>
      </c>
      <c r="AK268" s="3">
        <f t="shared" si="91"/>
      </c>
      <c r="AL268" s="3">
        <f t="shared" si="92"/>
      </c>
      <c r="AM268" s="3">
        <f t="shared" si="93"/>
      </c>
      <c r="AN268" s="26">
        <f t="shared" si="94"/>
      </c>
      <c r="AO268" s="27">
        <f t="shared" si="95"/>
      </c>
      <c r="AP268" s="31">
        <f t="shared" si="96"/>
        <v>0</v>
      </c>
      <c r="AQ268" s="3">
        <f t="shared" si="97"/>
      </c>
      <c r="AR268" s="3">
        <f t="shared" si="98"/>
      </c>
      <c r="AS268" s="3">
        <f t="shared" si="99"/>
      </c>
      <c r="AT268" s="3">
        <f t="shared" si="100"/>
      </c>
    </row>
    <row r="269" spans="2:46" ht="12">
      <c r="B269" s="40"/>
      <c r="C269" s="37"/>
      <c r="D269" s="37"/>
      <c r="E269" s="37"/>
      <c r="F269" s="37"/>
      <c r="G269" s="45"/>
      <c r="H269" s="46"/>
      <c r="I269" s="47"/>
      <c r="J269" s="57"/>
      <c r="K269" s="59"/>
      <c r="L269" s="55">
        <f t="shared" si="82"/>
        <v>0</v>
      </c>
      <c r="M269" s="55">
        <f t="shared" si="101"/>
        <v>0</v>
      </c>
      <c r="AC269" s="3">
        <f t="shared" si="83"/>
      </c>
      <c r="AD269" s="3">
        <f t="shared" si="84"/>
      </c>
      <c r="AE269" s="3">
        <f t="shared" si="85"/>
      </c>
      <c r="AF269" s="3">
        <f t="shared" si="86"/>
      </c>
      <c r="AG269" s="3">
        <f t="shared" si="87"/>
      </c>
      <c r="AH269" s="3">
        <f t="shared" si="88"/>
      </c>
      <c r="AI269" s="3">
        <f t="shared" si="89"/>
      </c>
      <c r="AJ269" s="3">
        <f t="shared" si="90"/>
      </c>
      <c r="AK269" s="3">
        <f t="shared" si="91"/>
      </c>
      <c r="AL269" s="3">
        <f t="shared" si="92"/>
      </c>
      <c r="AM269" s="3">
        <f t="shared" si="93"/>
      </c>
      <c r="AN269" s="26">
        <f t="shared" si="94"/>
      </c>
      <c r="AO269" s="27">
        <f t="shared" si="95"/>
      </c>
      <c r="AP269" s="31">
        <f t="shared" si="96"/>
        <v>0</v>
      </c>
      <c r="AQ269" s="3">
        <f t="shared" si="97"/>
      </c>
      <c r="AR269" s="3">
        <f t="shared" si="98"/>
      </c>
      <c r="AS269" s="3">
        <f t="shared" si="99"/>
      </c>
      <c r="AT269" s="3">
        <f t="shared" si="100"/>
      </c>
    </row>
    <row r="270" spans="2:46" ht="12">
      <c r="B270" s="40"/>
      <c r="C270" s="37"/>
      <c r="D270" s="37"/>
      <c r="E270" s="37"/>
      <c r="F270" s="37"/>
      <c r="G270" s="45"/>
      <c r="H270" s="46"/>
      <c r="I270" s="47"/>
      <c r="J270" s="57"/>
      <c r="K270" s="59"/>
      <c r="L270" s="55">
        <f t="shared" si="82"/>
        <v>0</v>
      </c>
      <c r="M270" s="55">
        <f t="shared" si="101"/>
        <v>0</v>
      </c>
      <c r="AC270" s="3">
        <f t="shared" si="83"/>
      </c>
      <c r="AD270" s="3">
        <f t="shared" si="84"/>
      </c>
      <c r="AE270" s="3">
        <f t="shared" si="85"/>
      </c>
      <c r="AF270" s="3">
        <f t="shared" si="86"/>
      </c>
      <c r="AG270" s="3">
        <f t="shared" si="87"/>
      </c>
      <c r="AH270" s="3">
        <f t="shared" si="88"/>
      </c>
      <c r="AI270" s="3">
        <f t="shared" si="89"/>
      </c>
      <c r="AJ270" s="3">
        <f t="shared" si="90"/>
      </c>
      <c r="AK270" s="3">
        <f t="shared" si="91"/>
      </c>
      <c r="AL270" s="3">
        <f t="shared" si="92"/>
      </c>
      <c r="AM270" s="3">
        <f t="shared" si="93"/>
      </c>
      <c r="AN270" s="26">
        <f t="shared" si="94"/>
      </c>
      <c r="AO270" s="27">
        <f t="shared" si="95"/>
      </c>
      <c r="AP270" s="31">
        <f t="shared" si="96"/>
        <v>0</v>
      </c>
      <c r="AQ270" s="3">
        <f t="shared" si="97"/>
      </c>
      <c r="AR270" s="3">
        <f t="shared" si="98"/>
      </c>
      <c r="AS270" s="3">
        <f t="shared" si="99"/>
      </c>
      <c r="AT270" s="3">
        <f t="shared" si="100"/>
      </c>
    </row>
    <row r="271" spans="2:46" ht="12">
      <c r="B271" s="40"/>
      <c r="C271" s="37"/>
      <c r="D271" s="37"/>
      <c r="E271" s="37"/>
      <c r="F271" s="37"/>
      <c r="G271" s="45"/>
      <c r="H271" s="46"/>
      <c r="I271" s="47"/>
      <c r="J271" s="57"/>
      <c r="K271" s="59"/>
      <c r="L271" s="55">
        <f t="shared" si="82"/>
        <v>0</v>
      </c>
      <c r="M271" s="55">
        <f t="shared" si="101"/>
        <v>0</v>
      </c>
      <c r="AC271" s="3">
        <f t="shared" si="83"/>
      </c>
      <c r="AD271" s="3">
        <f t="shared" si="84"/>
      </c>
      <c r="AE271" s="3">
        <f t="shared" si="85"/>
      </c>
      <c r="AF271" s="3">
        <f t="shared" si="86"/>
      </c>
      <c r="AG271" s="3">
        <f t="shared" si="87"/>
      </c>
      <c r="AH271" s="3">
        <f t="shared" si="88"/>
      </c>
      <c r="AI271" s="3">
        <f t="shared" si="89"/>
      </c>
      <c r="AJ271" s="3">
        <f t="shared" si="90"/>
      </c>
      <c r="AK271" s="3">
        <f t="shared" si="91"/>
      </c>
      <c r="AL271" s="3">
        <f t="shared" si="92"/>
      </c>
      <c r="AM271" s="3">
        <f t="shared" si="93"/>
      </c>
      <c r="AN271" s="26">
        <f t="shared" si="94"/>
      </c>
      <c r="AO271" s="27">
        <f t="shared" si="95"/>
      </c>
      <c r="AP271" s="31">
        <f t="shared" si="96"/>
        <v>0</v>
      </c>
      <c r="AQ271" s="3">
        <f t="shared" si="97"/>
      </c>
      <c r="AR271" s="3">
        <f t="shared" si="98"/>
      </c>
      <c r="AS271" s="3">
        <f t="shared" si="99"/>
      </c>
      <c r="AT271" s="3">
        <f t="shared" si="100"/>
      </c>
    </row>
    <row r="272" spans="2:46" ht="12">
      <c r="B272" s="40"/>
      <c r="C272" s="37"/>
      <c r="D272" s="37"/>
      <c r="E272" s="37"/>
      <c r="F272" s="37"/>
      <c r="G272" s="45"/>
      <c r="H272" s="46"/>
      <c r="I272" s="47"/>
      <c r="J272" s="57"/>
      <c r="K272" s="59"/>
      <c r="L272" s="55">
        <f t="shared" si="82"/>
        <v>0</v>
      </c>
      <c r="M272" s="55">
        <f t="shared" si="101"/>
        <v>0</v>
      </c>
      <c r="AC272" s="3">
        <f t="shared" si="83"/>
      </c>
      <c r="AD272" s="3">
        <f t="shared" si="84"/>
      </c>
      <c r="AE272" s="3">
        <f t="shared" si="85"/>
      </c>
      <c r="AF272" s="3">
        <f t="shared" si="86"/>
      </c>
      <c r="AG272" s="3">
        <f t="shared" si="87"/>
      </c>
      <c r="AH272" s="3">
        <f t="shared" si="88"/>
      </c>
      <c r="AI272" s="3">
        <f t="shared" si="89"/>
      </c>
      <c r="AJ272" s="3">
        <f t="shared" si="90"/>
      </c>
      <c r="AK272" s="3">
        <f t="shared" si="91"/>
      </c>
      <c r="AL272" s="3">
        <f t="shared" si="92"/>
      </c>
      <c r="AM272" s="3">
        <f t="shared" si="93"/>
      </c>
      <c r="AN272" s="26">
        <f t="shared" si="94"/>
      </c>
      <c r="AO272" s="27">
        <f t="shared" si="95"/>
      </c>
      <c r="AP272" s="31">
        <f t="shared" si="96"/>
        <v>0</v>
      </c>
      <c r="AQ272" s="3">
        <f t="shared" si="97"/>
      </c>
      <c r="AR272" s="3">
        <f t="shared" si="98"/>
      </c>
      <c r="AS272" s="3">
        <f t="shared" si="99"/>
      </c>
      <c r="AT272" s="3">
        <f t="shared" si="100"/>
      </c>
    </row>
    <row r="273" spans="2:46" ht="12">
      <c r="B273" s="40"/>
      <c r="C273" s="37"/>
      <c r="D273" s="37"/>
      <c r="E273" s="37"/>
      <c r="F273" s="37"/>
      <c r="G273" s="45"/>
      <c r="H273" s="46"/>
      <c r="I273" s="47"/>
      <c r="J273" s="57"/>
      <c r="K273" s="59"/>
      <c r="L273" s="55">
        <f t="shared" si="82"/>
        <v>0</v>
      </c>
      <c r="M273" s="55">
        <f t="shared" si="101"/>
        <v>0</v>
      </c>
      <c r="AC273" s="3">
        <f t="shared" si="83"/>
      </c>
      <c r="AD273" s="3">
        <f t="shared" si="84"/>
      </c>
      <c r="AE273" s="3">
        <f t="shared" si="85"/>
      </c>
      <c r="AF273" s="3">
        <f t="shared" si="86"/>
      </c>
      <c r="AG273" s="3">
        <f t="shared" si="87"/>
      </c>
      <c r="AH273" s="3">
        <f t="shared" si="88"/>
      </c>
      <c r="AI273" s="3">
        <f t="shared" si="89"/>
      </c>
      <c r="AJ273" s="3">
        <f t="shared" si="90"/>
      </c>
      <c r="AK273" s="3">
        <f t="shared" si="91"/>
      </c>
      <c r="AL273" s="3">
        <f t="shared" si="92"/>
      </c>
      <c r="AM273" s="3">
        <f t="shared" si="93"/>
      </c>
      <c r="AN273" s="26">
        <f t="shared" si="94"/>
      </c>
      <c r="AO273" s="27">
        <f t="shared" si="95"/>
      </c>
      <c r="AP273" s="31">
        <f t="shared" si="96"/>
        <v>0</v>
      </c>
      <c r="AQ273" s="3">
        <f t="shared" si="97"/>
      </c>
      <c r="AR273" s="3">
        <f t="shared" si="98"/>
      </c>
      <c r="AS273" s="3">
        <f t="shared" si="99"/>
      </c>
      <c r="AT273" s="3">
        <f t="shared" si="100"/>
      </c>
    </row>
    <row r="274" spans="2:46" ht="12">
      <c r="B274" s="40"/>
      <c r="C274" s="37"/>
      <c r="D274" s="37"/>
      <c r="E274" s="37"/>
      <c r="F274" s="37"/>
      <c r="G274" s="45"/>
      <c r="H274" s="46"/>
      <c r="I274" s="47"/>
      <c r="J274" s="57"/>
      <c r="K274" s="59"/>
      <c r="L274" s="55">
        <f t="shared" si="82"/>
        <v>0</v>
      </c>
      <c r="M274" s="55">
        <f t="shared" si="101"/>
        <v>0</v>
      </c>
      <c r="AC274" s="3">
        <f t="shared" si="83"/>
      </c>
      <c r="AD274" s="3">
        <f t="shared" si="84"/>
      </c>
      <c r="AE274" s="3">
        <f t="shared" si="85"/>
      </c>
      <c r="AF274" s="3">
        <f t="shared" si="86"/>
      </c>
      <c r="AG274" s="3">
        <f t="shared" si="87"/>
      </c>
      <c r="AH274" s="3">
        <f t="shared" si="88"/>
      </c>
      <c r="AI274" s="3">
        <f t="shared" si="89"/>
      </c>
      <c r="AJ274" s="3">
        <f t="shared" si="90"/>
      </c>
      <c r="AK274" s="3">
        <f t="shared" si="91"/>
      </c>
      <c r="AL274" s="3">
        <f t="shared" si="92"/>
      </c>
      <c r="AM274" s="3">
        <f t="shared" si="93"/>
      </c>
      <c r="AN274" s="26">
        <f t="shared" si="94"/>
      </c>
      <c r="AO274" s="27">
        <f t="shared" si="95"/>
      </c>
      <c r="AP274" s="31">
        <f t="shared" si="96"/>
        <v>0</v>
      </c>
      <c r="AQ274" s="3">
        <f t="shared" si="97"/>
      </c>
      <c r="AR274" s="3">
        <f t="shared" si="98"/>
      </c>
      <c r="AS274" s="3">
        <f t="shared" si="99"/>
      </c>
      <c r="AT274" s="3">
        <f t="shared" si="100"/>
      </c>
    </row>
    <row r="275" spans="2:46" ht="12">
      <c r="B275" s="40"/>
      <c r="C275" s="37"/>
      <c r="D275" s="37"/>
      <c r="E275" s="37"/>
      <c r="F275" s="37"/>
      <c r="G275" s="45"/>
      <c r="H275" s="46"/>
      <c r="I275" s="47"/>
      <c r="J275" s="57"/>
      <c r="K275" s="59"/>
      <c r="L275" s="55">
        <f t="shared" si="82"/>
        <v>0</v>
      </c>
      <c r="M275" s="55">
        <f t="shared" si="101"/>
        <v>0</v>
      </c>
      <c r="AC275" s="3">
        <f t="shared" si="83"/>
      </c>
      <c r="AD275" s="3">
        <f t="shared" si="84"/>
      </c>
      <c r="AE275" s="3">
        <f t="shared" si="85"/>
      </c>
      <c r="AF275" s="3">
        <f t="shared" si="86"/>
      </c>
      <c r="AG275" s="3">
        <f t="shared" si="87"/>
      </c>
      <c r="AH275" s="3">
        <f t="shared" si="88"/>
      </c>
      <c r="AI275" s="3">
        <f t="shared" si="89"/>
      </c>
      <c r="AJ275" s="3">
        <f t="shared" si="90"/>
      </c>
      <c r="AK275" s="3">
        <f t="shared" si="91"/>
      </c>
      <c r="AL275" s="3">
        <f t="shared" si="92"/>
      </c>
      <c r="AM275" s="3">
        <f t="shared" si="93"/>
      </c>
      <c r="AN275" s="26">
        <f t="shared" si="94"/>
      </c>
      <c r="AO275" s="27">
        <f t="shared" si="95"/>
      </c>
      <c r="AP275" s="31">
        <f t="shared" si="96"/>
        <v>0</v>
      </c>
      <c r="AQ275" s="3">
        <f t="shared" si="97"/>
      </c>
      <c r="AR275" s="3">
        <f t="shared" si="98"/>
      </c>
      <c r="AS275" s="3">
        <f t="shared" si="99"/>
      </c>
      <c r="AT275" s="3">
        <f t="shared" si="100"/>
      </c>
    </row>
    <row r="276" spans="2:46" ht="12">
      <c r="B276" s="40"/>
      <c r="C276" s="37"/>
      <c r="D276" s="37"/>
      <c r="E276" s="37"/>
      <c r="F276" s="37"/>
      <c r="G276" s="45"/>
      <c r="H276" s="46"/>
      <c r="I276" s="47"/>
      <c r="J276" s="57"/>
      <c r="K276" s="59"/>
      <c r="L276" s="55">
        <f t="shared" si="82"/>
        <v>0</v>
      </c>
      <c r="M276" s="55">
        <f t="shared" si="101"/>
        <v>0</v>
      </c>
      <c r="AC276" s="3">
        <f t="shared" si="83"/>
      </c>
      <c r="AD276" s="3">
        <f t="shared" si="84"/>
      </c>
      <c r="AE276" s="3">
        <f t="shared" si="85"/>
      </c>
      <c r="AF276" s="3">
        <f t="shared" si="86"/>
      </c>
      <c r="AG276" s="3">
        <f t="shared" si="87"/>
      </c>
      <c r="AH276" s="3">
        <f t="shared" si="88"/>
      </c>
      <c r="AI276" s="3">
        <f t="shared" si="89"/>
      </c>
      <c r="AJ276" s="3">
        <f t="shared" si="90"/>
      </c>
      <c r="AK276" s="3">
        <f t="shared" si="91"/>
      </c>
      <c r="AL276" s="3">
        <f t="shared" si="92"/>
      </c>
      <c r="AM276" s="3">
        <f t="shared" si="93"/>
      </c>
      <c r="AN276" s="26">
        <f t="shared" si="94"/>
      </c>
      <c r="AO276" s="27">
        <f t="shared" si="95"/>
      </c>
      <c r="AP276" s="31">
        <f t="shared" si="96"/>
        <v>0</v>
      </c>
      <c r="AQ276" s="3">
        <f t="shared" si="97"/>
      </c>
      <c r="AR276" s="3">
        <f t="shared" si="98"/>
      </c>
      <c r="AS276" s="3">
        <f t="shared" si="99"/>
      </c>
      <c r="AT276" s="3">
        <f t="shared" si="100"/>
      </c>
    </row>
    <row r="277" spans="2:46" ht="12">
      <c r="B277" s="40"/>
      <c r="C277" s="37"/>
      <c r="D277" s="37"/>
      <c r="E277" s="37"/>
      <c r="F277" s="37"/>
      <c r="G277" s="45"/>
      <c r="H277" s="46"/>
      <c r="I277" s="47"/>
      <c r="J277" s="57"/>
      <c r="K277" s="59"/>
      <c r="L277" s="55">
        <f t="shared" si="82"/>
        <v>0</v>
      </c>
      <c r="M277" s="55">
        <f t="shared" si="101"/>
        <v>0</v>
      </c>
      <c r="AC277" s="3">
        <f t="shared" si="83"/>
      </c>
      <c r="AD277" s="3">
        <f t="shared" si="84"/>
      </c>
      <c r="AE277" s="3">
        <f t="shared" si="85"/>
      </c>
      <c r="AF277" s="3">
        <f t="shared" si="86"/>
      </c>
      <c r="AG277" s="3">
        <f t="shared" si="87"/>
      </c>
      <c r="AH277" s="3">
        <f t="shared" si="88"/>
      </c>
      <c r="AI277" s="3">
        <f t="shared" si="89"/>
      </c>
      <c r="AJ277" s="3">
        <f t="shared" si="90"/>
      </c>
      <c r="AK277" s="3">
        <f t="shared" si="91"/>
      </c>
      <c r="AL277" s="3">
        <f t="shared" si="92"/>
      </c>
      <c r="AM277" s="3">
        <f t="shared" si="93"/>
      </c>
      <c r="AN277" s="26">
        <f t="shared" si="94"/>
      </c>
      <c r="AO277" s="27">
        <f t="shared" si="95"/>
      </c>
      <c r="AP277" s="31">
        <f t="shared" si="96"/>
        <v>0</v>
      </c>
      <c r="AQ277" s="3">
        <f t="shared" si="97"/>
      </c>
      <c r="AR277" s="3">
        <f t="shared" si="98"/>
      </c>
      <c r="AS277" s="3">
        <f t="shared" si="99"/>
      </c>
      <c r="AT277" s="3">
        <f t="shared" si="100"/>
      </c>
    </row>
    <row r="278" spans="2:46" ht="12">
      <c r="B278" s="40"/>
      <c r="C278" s="37"/>
      <c r="D278" s="37"/>
      <c r="E278" s="37"/>
      <c r="F278" s="37"/>
      <c r="G278" s="45"/>
      <c r="H278" s="46"/>
      <c r="I278" s="47"/>
      <c r="J278" s="57"/>
      <c r="K278" s="59"/>
      <c r="L278" s="55">
        <f t="shared" si="82"/>
        <v>0</v>
      </c>
      <c r="M278" s="55">
        <f t="shared" si="101"/>
        <v>0</v>
      </c>
      <c r="AC278" s="3">
        <f t="shared" si="83"/>
      </c>
      <c r="AD278" s="3">
        <f t="shared" si="84"/>
      </c>
      <c r="AE278" s="3">
        <f t="shared" si="85"/>
      </c>
      <c r="AF278" s="3">
        <f t="shared" si="86"/>
      </c>
      <c r="AG278" s="3">
        <f t="shared" si="87"/>
      </c>
      <c r="AH278" s="3">
        <f t="shared" si="88"/>
      </c>
      <c r="AI278" s="3">
        <f t="shared" si="89"/>
      </c>
      <c r="AJ278" s="3">
        <f t="shared" si="90"/>
      </c>
      <c r="AK278" s="3">
        <f t="shared" si="91"/>
      </c>
      <c r="AL278" s="3">
        <f t="shared" si="92"/>
      </c>
      <c r="AM278" s="3">
        <f t="shared" si="93"/>
      </c>
      <c r="AN278" s="26">
        <f t="shared" si="94"/>
      </c>
      <c r="AO278" s="27">
        <f t="shared" si="95"/>
      </c>
      <c r="AP278" s="31">
        <f t="shared" si="96"/>
        <v>0</v>
      </c>
      <c r="AQ278" s="3">
        <f t="shared" si="97"/>
      </c>
      <c r="AR278" s="3">
        <f t="shared" si="98"/>
      </c>
      <c r="AS278" s="3">
        <f t="shared" si="99"/>
      </c>
      <c r="AT278" s="3">
        <f t="shared" si="100"/>
      </c>
    </row>
    <row r="279" spans="2:46" ht="12">
      <c r="B279" s="40"/>
      <c r="C279" s="37"/>
      <c r="D279" s="37"/>
      <c r="E279" s="37"/>
      <c r="F279" s="37"/>
      <c r="G279" s="45"/>
      <c r="H279" s="46"/>
      <c r="I279" s="47"/>
      <c r="J279" s="57"/>
      <c r="K279" s="59"/>
      <c r="L279" s="55">
        <f t="shared" si="82"/>
        <v>0</v>
      </c>
      <c r="M279" s="55">
        <f t="shared" si="101"/>
        <v>0</v>
      </c>
      <c r="AC279" s="3">
        <f t="shared" si="83"/>
      </c>
      <c r="AD279" s="3">
        <f t="shared" si="84"/>
      </c>
      <c r="AE279" s="3">
        <f t="shared" si="85"/>
      </c>
      <c r="AF279" s="3">
        <f t="shared" si="86"/>
      </c>
      <c r="AG279" s="3">
        <f t="shared" si="87"/>
      </c>
      <c r="AH279" s="3">
        <f t="shared" si="88"/>
      </c>
      <c r="AI279" s="3">
        <f t="shared" si="89"/>
      </c>
      <c r="AJ279" s="3">
        <f t="shared" si="90"/>
      </c>
      <c r="AK279" s="3">
        <f t="shared" si="91"/>
      </c>
      <c r="AL279" s="3">
        <f t="shared" si="92"/>
      </c>
      <c r="AM279" s="3">
        <f t="shared" si="93"/>
      </c>
      <c r="AN279" s="26">
        <f t="shared" si="94"/>
      </c>
      <c r="AO279" s="27">
        <f t="shared" si="95"/>
      </c>
      <c r="AP279" s="31">
        <f t="shared" si="96"/>
        <v>0</v>
      </c>
      <c r="AQ279" s="3">
        <f t="shared" si="97"/>
      </c>
      <c r="AR279" s="3">
        <f t="shared" si="98"/>
      </c>
      <c r="AS279" s="3">
        <f t="shared" si="99"/>
      </c>
      <c r="AT279" s="3">
        <f t="shared" si="100"/>
      </c>
    </row>
    <row r="280" spans="2:46" ht="12">
      <c r="B280" s="40"/>
      <c r="C280" s="37"/>
      <c r="D280" s="37"/>
      <c r="E280" s="37"/>
      <c r="F280" s="37"/>
      <c r="G280" s="45"/>
      <c r="H280" s="46"/>
      <c r="I280" s="47"/>
      <c r="J280" s="57"/>
      <c r="K280" s="59"/>
      <c r="L280" s="55">
        <f t="shared" si="82"/>
        <v>0</v>
      </c>
      <c r="M280" s="55">
        <f t="shared" si="101"/>
        <v>0</v>
      </c>
      <c r="AC280" s="3">
        <f t="shared" si="83"/>
      </c>
      <c r="AD280" s="3">
        <f t="shared" si="84"/>
      </c>
      <c r="AE280" s="3">
        <f t="shared" si="85"/>
      </c>
      <c r="AF280" s="3">
        <f t="shared" si="86"/>
      </c>
      <c r="AG280" s="3">
        <f t="shared" si="87"/>
      </c>
      <c r="AH280" s="3">
        <f t="shared" si="88"/>
      </c>
      <c r="AI280" s="3">
        <f t="shared" si="89"/>
      </c>
      <c r="AJ280" s="3">
        <f t="shared" si="90"/>
      </c>
      <c r="AK280" s="3">
        <f t="shared" si="91"/>
      </c>
      <c r="AL280" s="3">
        <f t="shared" si="92"/>
      </c>
      <c r="AM280" s="3">
        <f t="shared" si="93"/>
      </c>
      <c r="AN280" s="26">
        <f t="shared" si="94"/>
      </c>
      <c r="AO280" s="27">
        <f t="shared" si="95"/>
      </c>
      <c r="AP280" s="31">
        <f t="shared" si="96"/>
        <v>0</v>
      </c>
      <c r="AQ280" s="3">
        <f t="shared" si="97"/>
      </c>
      <c r="AR280" s="3">
        <f t="shared" si="98"/>
      </c>
      <c r="AS280" s="3">
        <f t="shared" si="99"/>
      </c>
      <c r="AT280" s="3">
        <f t="shared" si="100"/>
      </c>
    </row>
    <row r="281" spans="2:46" ht="12">
      <c r="B281" s="40"/>
      <c r="C281" s="37"/>
      <c r="D281" s="37"/>
      <c r="E281" s="37"/>
      <c r="F281" s="37"/>
      <c r="G281" s="45"/>
      <c r="H281" s="46"/>
      <c r="I281" s="47"/>
      <c r="J281" s="57"/>
      <c r="K281" s="59"/>
      <c r="L281" s="55">
        <f t="shared" si="82"/>
        <v>0</v>
      </c>
      <c r="M281" s="55">
        <f t="shared" si="101"/>
        <v>0</v>
      </c>
      <c r="AC281" s="3">
        <f t="shared" si="83"/>
      </c>
      <c r="AD281" s="3">
        <f t="shared" si="84"/>
      </c>
      <c r="AE281" s="3">
        <f t="shared" si="85"/>
      </c>
      <c r="AF281" s="3">
        <f t="shared" si="86"/>
      </c>
      <c r="AG281" s="3">
        <f t="shared" si="87"/>
      </c>
      <c r="AH281" s="3">
        <f t="shared" si="88"/>
      </c>
      <c r="AI281" s="3">
        <f t="shared" si="89"/>
      </c>
      <c r="AJ281" s="3">
        <f t="shared" si="90"/>
      </c>
      <c r="AK281" s="3">
        <f t="shared" si="91"/>
      </c>
      <c r="AL281" s="3">
        <f t="shared" si="92"/>
      </c>
      <c r="AM281" s="3">
        <f t="shared" si="93"/>
      </c>
      <c r="AN281" s="26">
        <f t="shared" si="94"/>
      </c>
      <c r="AO281" s="27">
        <f t="shared" si="95"/>
      </c>
      <c r="AP281" s="31">
        <f t="shared" si="96"/>
        <v>0</v>
      </c>
      <c r="AQ281" s="3">
        <f t="shared" si="97"/>
      </c>
      <c r="AR281" s="3">
        <f t="shared" si="98"/>
      </c>
      <c r="AS281" s="3">
        <f t="shared" si="99"/>
      </c>
      <c r="AT281" s="3">
        <f t="shared" si="100"/>
      </c>
    </row>
    <row r="282" spans="2:46" ht="12">
      <c r="B282" s="40"/>
      <c r="C282" s="37"/>
      <c r="D282" s="37"/>
      <c r="E282" s="37"/>
      <c r="F282" s="37"/>
      <c r="G282" s="45"/>
      <c r="H282" s="46"/>
      <c r="I282" s="47"/>
      <c r="J282" s="57"/>
      <c r="K282" s="59"/>
      <c r="L282" s="55">
        <f t="shared" si="82"/>
        <v>0</v>
      </c>
      <c r="M282" s="55">
        <f t="shared" si="101"/>
        <v>0</v>
      </c>
      <c r="AC282" s="3">
        <f t="shared" si="83"/>
      </c>
      <c r="AD282" s="3">
        <f t="shared" si="84"/>
      </c>
      <c r="AE282" s="3">
        <f t="shared" si="85"/>
      </c>
      <c r="AF282" s="3">
        <f t="shared" si="86"/>
      </c>
      <c r="AG282" s="3">
        <f t="shared" si="87"/>
      </c>
      <c r="AH282" s="3">
        <f t="shared" si="88"/>
      </c>
      <c r="AI282" s="3">
        <f t="shared" si="89"/>
      </c>
      <c r="AJ282" s="3">
        <f t="shared" si="90"/>
      </c>
      <c r="AK282" s="3">
        <f t="shared" si="91"/>
      </c>
      <c r="AL282" s="3">
        <f t="shared" si="92"/>
      </c>
      <c r="AM282" s="3">
        <f t="shared" si="93"/>
      </c>
      <c r="AN282" s="26">
        <f t="shared" si="94"/>
      </c>
      <c r="AO282" s="27">
        <f t="shared" si="95"/>
      </c>
      <c r="AP282" s="31">
        <f t="shared" si="96"/>
        <v>0</v>
      </c>
      <c r="AQ282" s="3">
        <f t="shared" si="97"/>
      </c>
      <c r="AR282" s="3">
        <f t="shared" si="98"/>
      </c>
      <c r="AS282" s="3">
        <f t="shared" si="99"/>
      </c>
      <c r="AT282" s="3">
        <f t="shared" si="100"/>
      </c>
    </row>
    <row r="283" spans="2:46" ht="12">
      <c r="B283" s="40"/>
      <c r="C283" s="37"/>
      <c r="D283" s="37"/>
      <c r="E283" s="37"/>
      <c r="F283" s="37"/>
      <c r="G283" s="45"/>
      <c r="H283" s="46"/>
      <c r="I283" s="47"/>
      <c r="J283" s="57"/>
      <c r="K283" s="59"/>
      <c r="L283" s="55">
        <f t="shared" si="82"/>
        <v>0</v>
      </c>
      <c r="M283" s="55">
        <f t="shared" si="101"/>
        <v>0</v>
      </c>
      <c r="AC283" s="3">
        <f t="shared" si="83"/>
      </c>
      <c r="AD283" s="3">
        <f t="shared" si="84"/>
      </c>
      <c r="AE283" s="3">
        <f t="shared" si="85"/>
      </c>
      <c r="AF283" s="3">
        <f t="shared" si="86"/>
      </c>
      <c r="AG283" s="3">
        <f t="shared" si="87"/>
      </c>
      <c r="AH283" s="3">
        <f t="shared" si="88"/>
      </c>
      <c r="AI283" s="3">
        <f t="shared" si="89"/>
      </c>
      <c r="AJ283" s="3">
        <f t="shared" si="90"/>
      </c>
      <c r="AK283" s="3">
        <f t="shared" si="91"/>
      </c>
      <c r="AL283" s="3">
        <f t="shared" si="92"/>
      </c>
      <c r="AM283" s="3">
        <f t="shared" si="93"/>
      </c>
      <c r="AN283" s="26">
        <f t="shared" si="94"/>
      </c>
      <c r="AO283" s="27">
        <f t="shared" si="95"/>
      </c>
      <c r="AP283" s="31">
        <f t="shared" si="96"/>
        <v>0</v>
      </c>
      <c r="AQ283" s="3">
        <f t="shared" si="97"/>
      </c>
      <c r="AR283" s="3">
        <f t="shared" si="98"/>
      </c>
      <c r="AS283" s="3">
        <f t="shared" si="99"/>
      </c>
      <c r="AT283" s="3">
        <f t="shared" si="100"/>
      </c>
    </row>
    <row r="284" spans="2:46" ht="12">
      <c r="B284" s="40"/>
      <c r="C284" s="37"/>
      <c r="D284" s="37"/>
      <c r="E284" s="37"/>
      <c r="F284" s="37"/>
      <c r="G284" s="45"/>
      <c r="H284" s="46"/>
      <c r="I284" s="47"/>
      <c r="J284" s="57"/>
      <c r="K284" s="59"/>
      <c r="L284" s="55">
        <f t="shared" si="82"/>
        <v>0</v>
      </c>
      <c r="M284" s="55">
        <f t="shared" si="101"/>
        <v>0</v>
      </c>
      <c r="AC284" s="3">
        <f t="shared" si="83"/>
      </c>
      <c r="AD284" s="3">
        <f t="shared" si="84"/>
      </c>
      <c r="AE284" s="3">
        <f t="shared" si="85"/>
      </c>
      <c r="AF284" s="3">
        <f t="shared" si="86"/>
      </c>
      <c r="AG284" s="3">
        <f t="shared" si="87"/>
      </c>
      <c r="AH284" s="3">
        <f t="shared" si="88"/>
      </c>
      <c r="AI284" s="3">
        <f t="shared" si="89"/>
      </c>
      <c r="AJ284" s="3">
        <f t="shared" si="90"/>
      </c>
      <c r="AK284" s="3">
        <f t="shared" si="91"/>
      </c>
      <c r="AL284" s="3">
        <f t="shared" si="92"/>
      </c>
      <c r="AM284" s="3">
        <f t="shared" si="93"/>
      </c>
      <c r="AN284" s="26">
        <f t="shared" si="94"/>
      </c>
      <c r="AO284" s="27">
        <f t="shared" si="95"/>
      </c>
      <c r="AP284" s="31">
        <f t="shared" si="96"/>
        <v>0</v>
      </c>
      <c r="AQ284" s="3">
        <f t="shared" si="97"/>
      </c>
      <c r="AR284" s="3">
        <f t="shared" si="98"/>
      </c>
      <c r="AS284" s="3">
        <f t="shared" si="99"/>
      </c>
      <c r="AT284" s="3">
        <f t="shared" si="100"/>
      </c>
    </row>
    <row r="285" spans="2:46" ht="12">
      <c r="B285" s="40"/>
      <c r="C285" s="37"/>
      <c r="D285" s="37"/>
      <c r="E285" s="37"/>
      <c r="F285" s="37"/>
      <c r="G285" s="45"/>
      <c r="H285" s="46"/>
      <c r="I285" s="47"/>
      <c r="J285" s="57"/>
      <c r="K285" s="59"/>
      <c r="L285" s="55">
        <f t="shared" si="82"/>
        <v>0</v>
      </c>
      <c r="M285" s="55">
        <f t="shared" si="101"/>
        <v>0</v>
      </c>
      <c r="AC285" s="3">
        <f t="shared" si="83"/>
      </c>
      <c r="AD285" s="3">
        <f t="shared" si="84"/>
      </c>
      <c r="AE285" s="3">
        <f t="shared" si="85"/>
      </c>
      <c r="AF285" s="3">
        <f t="shared" si="86"/>
      </c>
      <c r="AG285" s="3">
        <f t="shared" si="87"/>
      </c>
      <c r="AH285" s="3">
        <f t="shared" si="88"/>
      </c>
      <c r="AI285" s="3">
        <f t="shared" si="89"/>
      </c>
      <c r="AJ285" s="3">
        <f t="shared" si="90"/>
      </c>
      <c r="AK285" s="3">
        <f t="shared" si="91"/>
      </c>
      <c r="AL285" s="3">
        <f t="shared" si="92"/>
      </c>
      <c r="AM285" s="3">
        <f t="shared" si="93"/>
      </c>
      <c r="AN285" s="26">
        <f t="shared" si="94"/>
      </c>
      <c r="AO285" s="27">
        <f t="shared" si="95"/>
      </c>
      <c r="AP285" s="31">
        <f t="shared" si="96"/>
        <v>0</v>
      </c>
      <c r="AQ285" s="3">
        <f t="shared" si="97"/>
      </c>
      <c r="AR285" s="3">
        <f t="shared" si="98"/>
      </c>
      <c r="AS285" s="3">
        <f t="shared" si="99"/>
      </c>
      <c r="AT285" s="3">
        <f t="shared" si="100"/>
      </c>
    </row>
    <row r="286" spans="2:46" ht="12">
      <c r="B286" s="40"/>
      <c r="C286" s="37"/>
      <c r="D286" s="37"/>
      <c r="E286" s="37"/>
      <c r="F286" s="37"/>
      <c r="G286" s="45"/>
      <c r="H286" s="46"/>
      <c r="I286" s="47"/>
      <c r="J286" s="57"/>
      <c r="K286" s="59"/>
      <c r="L286" s="55">
        <f t="shared" si="82"/>
        <v>0</v>
      </c>
      <c r="M286" s="55">
        <f t="shared" si="101"/>
        <v>0</v>
      </c>
      <c r="AC286" s="3">
        <f t="shared" si="83"/>
      </c>
      <c r="AD286" s="3">
        <f t="shared" si="84"/>
      </c>
      <c r="AE286" s="3">
        <f t="shared" si="85"/>
      </c>
      <c r="AF286" s="3">
        <f t="shared" si="86"/>
      </c>
      <c r="AG286" s="3">
        <f t="shared" si="87"/>
      </c>
      <c r="AH286" s="3">
        <f t="shared" si="88"/>
      </c>
      <c r="AI286" s="3">
        <f t="shared" si="89"/>
      </c>
      <c r="AJ286" s="3">
        <f t="shared" si="90"/>
      </c>
      <c r="AK286" s="3">
        <f t="shared" si="91"/>
      </c>
      <c r="AL286" s="3">
        <f t="shared" si="92"/>
      </c>
      <c r="AM286" s="3">
        <f t="shared" si="93"/>
      </c>
      <c r="AN286" s="26">
        <f t="shared" si="94"/>
      </c>
      <c r="AO286" s="27">
        <f t="shared" si="95"/>
      </c>
      <c r="AP286" s="31">
        <f t="shared" si="96"/>
        <v>0</v>
      </c>
      <c r="AQ286" s="3">
        <f t="shared" si="97"/>
      </c>
      <c r="AR286" s="3">
        <f t="shared" si="98"/>
      </c>
      <c r="AS286" s="3">
        <f t="shared" si="99"/>
      </c>
      <c r="AT286" s="3">
        <f t="shared" si="100"/>
      </c>
    </row>
    <row r="287" spans="2:46" ht="12">
      <c r="B287" s="40"/>
      <c r="C287" s="37"/>
      <c r="D287" s="37"/>
      <c r="E287" s="37"/>
      <c r="F287" s="37"/>
      <c r="G287" s="45"/>
      <c r="H287" s="46"/>
      <c r="I287" s="47"/>
      <c r="J287" s="57"/>
      <c r="K287" s="59"/>
      <c r="L287" s="55">
        <f t="shared" si="82"/>
        <v>0</v>
      </c>
      <c r="M287" s="55">
        <f t="shared" si="101"/>
        <v>0</v>
      </c>
      <c r="AC287" s="3">
        <f t="shared" si="83"/>
      </c>
      <c r="AD287" s="3">
        <f t="shared" si="84"/>
      </c>
      <c r="AE287" s="3">
        <f t="shared" si="85"/>
      </c>
      <c r="AF287" s="3">
        <f t="shared" si="86"/>
      </c>
      <c r="AG287" s="3">
        <f t="shared" si="87"/>
      </c>
      <c r="AH287" s="3">
        <f t="shared" si="88"/>
      </c>
      <c r="AI287" s="3">
        <f t="shared" si="89"/>
      </c>
      <c r="AJ287" s="3">
        <f t="shared" si="90"/>
      </c>
      <c r="AK287" s="3">
        <f t="shared" si="91"/>
      </c>
      <c r="AL287" s="3">
        <f t="shared" si="92"/>
      </c>
      <c r="AM287" s="3">
        <f t="shared" si="93"/>
      </c>
      <c r="AN287" s="26">
        <f t="shared" si="94"/>
      </c>
      <c r="AO287" s="27">
        <f t="shared" si="95"/>
      </c>
      <c r="AP287" s="31">
        <f t="shared" si="96"/>
        <v>0</v>
      </c>
      <c r="AQ287" s="3">
        <f t="shared" si="97"/>
      </c>
      <c r="AR287" s="3">
        <f t="shared" si="98"/>
      </c>
      <c r="AS287" s="3">
        <f t="shared" si="99"/>
      </c>
      <c r="AT287" s="3">
        <f t="shared" si="100"/>
      </c>
    </row>
    <row r="288" spans="2:46" ht="12">
      <c r="B288" s="40"/>
      <c r="C288" s="37"/>
      <c r="D288" s="37"/>
      <c r="E288" s="37"/>
      <c r="F288" s="37"/>
      <c r="G288" s="45"/>
      <c r="H288" s="46"/>
      <c r="I288" s="47"/>
      <c r="J288" s="57"/>
      <c r="K288" s="59"/>
      <c r="L288" s="55">
        <f t="shared" si="82"/>
        <v>0</v>
      </c>
      <c r="M288" s="55">
        <f t="shared" si="101"/>
        <v>0</v>
      </c>
      <c r="AC288" s="3">
        <f t="shared" si="83"/>
      </c>
      <c r="AD288" s="3">
        <f t="shared" si="84"/>
      </c>
      <c r="AE288" s="3">
        <f t="shared" si="85"/>
      </c>
      <c r="AF288" s="3">
        <f t="shared" si="86"/>
      </c>
      <c r="AG288" s="3">
        <f t="shared" si="87"/>
      </c>
      <c r="AH288" s="3">
        <f t="shared" si="88"/>
      </c>
      <c r="AI288" s="3">
        <f t="shared" si="89"/>
      </c>
      <c r="AJ288" s="3">
        <f t="shared" si="90"/>
      </c>
      <c r="AK288" s="3">
        <f t="shared" si="91"/>
      </c>
      <c r="AL288" s="3">
        <f t="shared" si="92"/>
      </c>
      <c r="AM288" s="3">
        <f t="shared" si="93"/>
      </c>
      <c r="AN288" s="26">
        <f t="shared" si="94"/>
      </c>
      <c r="AO288" s="27">
        <f t="shared" si="95"/>
      </c>
      <c r="AP288" s="31">
        <f t="shared" si="96"/>
        <v>0</v>
      </c>
      <c r="AQ288" s="3">
        <f t="shared" si="97"/>
      </c>
      <c r="AR288" s="3">
        <f t="shared" si="98"/>
      </c>
      <c r="AS288" s="3">
        <f t="shared" si="99"/>
      </c>
      <c r="AT288" s="3">
        <f t="shared" si="100"/>
      </c>
    </row>
    <row r="289" spans="2:46" ht="12">
      <c r="B289" s="40"/>
      <c r="C289" s="37"/>
      <c r="D289" s="37"/>
      <c r="E289" s="37"/>
      <c r="F289" s="37"/>
      <c r="G289" s="45"/>
      <c r="H289" s="46"/>
      <c r="I289" s="47"/>
      <c r="J289" s="57"/>
      <c r="K289" s="59"/>
      <c r="L289" s="55">
        <f t="shared" si="82"/>
        <v>0</v>
      </c>
      <c r="M289" s="55">
        <f t="shared" si="101"/>
        <v>0</v>
      </c>
      <c r="AC289" s="3">
        <f t="shared" si="83"/>
      </c>
      <c r="AD289" s="3">
        <f t="shared" si="84"/>
      </c>
      <c r="AE289" s="3">
        <f t="shared" si="85"/>
      </c>
      <c r="AF289" s="3">
        <f t="shared" si="86"/>
      </c>
      <c r="AG289" s="3">
        <f t="shared" si="87"/>
      </c>
      <c r="AH289" s="3">
        <f t="shared" si="88"/>
      </c>
      <c r="AI289" s="3">
        <f t="shared" si="89"/>
      </c>
      <c r="AJ289" s="3">
        <f t="shared" si="90"/>
      </c>
      <c r="AK289" s="3">
        <f t="shared" si="91"/>
      </c>
      <c r="AL289" s="3">
        <f t="shared" si="92"/>
      </c>
      <c r="AM289" s="3">
        <f t="shared" si="93"/>
      </c>
      <c r="AN289" s="26">
        <f t="shared" si="94"/>
      </c>
      <c r="AO289" s="27">
        <f t="shared" si="95"/>
      </c>
      <c r="AP289" s="31">
        <f t="shared" si="96"/>
        <v>0</v>
      </c>
      <c r="AQ289" s="3">
        <f t="shared" si="97"/>
      </c>
      <c r="AR289" s="3">
        <f t="shared" si="98"/>
      </c>
      <c r="AS289" s="3">
        <f t="shared" si="99"/>
      </c>
      <c r="AT289" s="3">
        <f t="shared" si="100"/>
      </c>
    </row>
    <row r="290" spans="2:46" ht="12">
      <c r="B290" s="40"/>
      <c r="C290" s="37"/>
      <c r="D290" s="37"/>
      <c r="E290" s="37"/>
      <c r="F290" s="37"/>
      <c r="G290" s="45"/>
      <c r="H290" s="46"/>
      <c r="I290" s="47"/>
      <c r="J290" s="57"/>
      <c r="K290" s="59"/>
      <c r="L290" s="55">
        <f t="shared" si="82"/>
        <v>0</v>
      </c>
      <c r="M290" s="55">
        <f t="shared" si="101"/>
        <v>0</v>
      </c>
      <c r="AC290" s="3">
        <f t="shared" si="83"/>
      </c>
      <c r="AD290" s="3">
        <f t="shared" si="84"/>
      </c>
      <c r="AE290" s="3">
        <f t="shared" si="85"/>
      </c>
      <c r="AF290" s="3">
        <f t="shared" si="86"/>
      </c>
      <c r="AG290" s="3">
        <f t="shared" si="87"/>
      </c>
      <c r="AH290" s="3">
        <f t="shared" si="88"/>
      </c>
      <c r="AI290" s="3">
        <f t="shared" si="89"/>
      </c>
      <c r="AJ290" s="3">
        <f t="shared" si="90"/>
      </c>
      <c r="AK290" s="3">
        <f t="shared" si="91"/>
      </c>
      <c r="AL290" s="3">
        <f t="shared" si="92"/>
      </c>
      <c r="AM290" s="3">
        <f t="shared" si="93"/>
      </c>
      <c r="AN290" s="26">
        <f t="shared" si="94"/>
      </c>
      <c r="AO290" s="27">
        <f t="shared" si="95"/>
      </c>
      <c r="AP290" s="31">
        <f t="shared" si="96"/>
        <v>0</v>
      </c>
      <c r="AQ290" s="3">
        <f t="shared" si="97"/>
      </c>
      <c r="AR290" s="3">
        <f t="shared" si="98"/>
      </c>
      <c r="AS290" s="3">
        <f t="shared" si="99"/>
      </c>
      <c r="AT290" s="3">
        <f t="shared" si="100"/>
      </c>
    </row>
    <row r="291" spans="2:46" ht="12">
      <c r="B291" s="40"/>
      <c r="C291" s="37"/>
      <c r="D291" s="37"/>
      <c r="E291" s="37"/>
      <c r="F291" s="37"/>
      <c r="G291" s="45"/>
      <c r="H291" s="46"/>
      <c r="I291" s="47"/>
      <c r="J291" s="57"/>
      <c r="K291" s="59"/>
      <c r="L291" s="55">
        <f t="shared" si="82"/>
        <v>0</v>
      </c>
      <c r="M291" s="55">
        <f t="shared" si="101"/>
        <v>0</v>
      </c>
      <c r="AC291" s="3">
        <f t="shared" si="83"/>
      </c>
      <c r="AD291" s="3">
        <f t="shared" si="84"/>
      </c>
      <c r="AE291" s="3">
        <f t="shared" si="85"/>
      </c>
      <c r="AF291" s="3">
        <f t="shared" si="86"/>
      </c>
      <c r="AG291" s="3">
        <f t="shared" si="87"/>
      </c>
      <c r="AH291" s="3">
        <f t="shared" si="88"/>
      </c>
      <c r="AI291" s="3">
        <f t="shared" si="89"/>
      </c>
      <c r="AJ291" s="3">
        <f t="shared" si="90"/>
      </c>
      <c r="AK291" s="3">
        <f t="shared" si="91"/>
      </c>
      <c r="AL291" s="3">
        <f t="shared" si="92"/>
      </c>
      <c r="AM291" s="3">
        <f t="shared" si="93"/>
      </c>
      <c r="AN291" s="26">
        <f t="shared" si="94"/>
      </c>
      <c r="AO291" s="27">
        <f t="shared" si="95"/>
      </c>
      <c r="AP291" s="31">
        <f t="shared" si="96"/>
        <v>0</v>
      </c>
      <c r="AQ291" s="3">
        <f t="shared" si="97"/>
      </c>
      <c r="AR291" s="3">
        <f t="shared" si="98"/>
      </c>
      <c r="AS291" s="3">
        <f t="shared" si="99"/>
      </c>
      <c r="AT291" s="3">
        <f t="shared" si="100"/>
      </c>
    </row>
    <row r="292" spans="2:46" ht="12">
      <c r="B292" s="40"/>
      <c r="C292" s="37"/>
      <c r="D292" s="37"/>
      <c r="E292" s="37"/>
      <c r="F292" s="37"/>
      <c r="G292" s="45"/>
      <c r="H292" s="46"/>
      <c r="I292" s="47"/>
      <c r="J292" s="57"/>
      <c r="K292" s="59"/>
      <c r="L292" s="55">
        <f t="shared" si="82"/>
        <v>0</v>
      </c>
      <c r="M292" s="55">
        <f t="shared" si="101"/>
        <v>0</v>
      </c>
      <c r="AC292" s="3">
        <f t="shared" si="83"/>
      </c>
      <c r="AD292" s="3">
        <f t="shared" si="84"/>
      </c>
      <c r="AE292" s="3">
        <f t="shared" si="85"/>
      </c>
      <c r="AF292" s="3">
        <f t="shared" si="86"/>
      </c>
      <c r="AG292" s="3">
        <f t="shared" si="87"/>
      </c>
      <c r="AH292" s="3">
        <f t="shared" si="88"/>
      </c>
      <c r="AI292" s="3">
        <f t="shared" si="89"/>
      </c>
      <c r="AJ292" s="3">
        <f t="shared" si="90"/>
      </c>
      <c r="AK292" s="3">
        <f t="shared" si="91"/>
      </c>
      <c r="AL292" s="3">
        <f t="shared" si="92"/>
      </c>
      <c r="AM292" s="3">
        <f t="shared" si="93"/>
      </c>
      <c r="AN292" s="26">
        <f t="shared" si="94"/>
      </c>
      <c r="AO292" s="27">
        <f t="shared" si="95"/>
      </c>
      <c r="AP292" s="31">
        <f t="shared" si="96"/>
        <v>0</v>
      </c>
      <c r="AQ292" s="3">
        <f t="shared" si="97"/>
      </c>
      <c r="AR292" s="3">
        <f t="shared" si="98"/>
      </c>
      <c r="AS292" s="3">
        <f t="shared" si="99"/>
      </c>
      <c r="AT292" s="3">
        <f t="shared" si="100"/>
      </c>
    </row>
    <row r="293" spans="2:46" ht="12">
      <c r="B293" s="40"/>
      <c r="C293" s="37"/>
      <c r="D293" s="37"/>
      <c r="E293" s="37"/>
      <c r="F293" s="37"/>
      <c r="G293" s="45"/>
      <c r="H293" s="46"/>
      <c r="I293" s="47"/>
      <c r="J293" s="57"/>
      <c r="K293" s="59"/>
      <c r="L293" s="55">
        <f t="shared" si="82"/>
        <v>0</v>
      </c>
      <c r="M293" s="55">
        <f t="shared" si="101"/>
        <v>0</v>
      </c>
      <c r="AC293" s="3">
        <f t="shared" si="83"/>
      </c>
      <c r="AD293" s="3">
        <f t="shared" si="84"/>
      </c>
      <c r="AE293" s="3">
        <f t="shared" si="85"/>
      </c>
      <c r="AF293" s="3">
        <f t="shared" si="86"/>
      </c>
      <c r="AG293" s="3">
        <f t="shared" si="87"/>
      </c>
      <c r="AH293" s="3">
        <f t="shared" si="88"/>
      </c>
      <c r="AI293" s="3">
        <f t="shared" si="89"/>
      </c>
      <c r="AJ293" s="3">
        <f t="shared" si="90"/>
      </c>
      <c r="AK293" s="3">
        <f t="shared" si="91"/>
      </c>
      <c r="AL293" s="3">
        <f t="shared" si="92"/>
      </c>
      <c r="AM293" s="3">
        <f t="shared" si="93"/>
      </c>
      <c r="AN293" s="26">
        <f t="shared" si="94"/>
      </c>
      <c r="AO293" s="27">
        <f t="shared" si="95"/>
      </c>
      <c r="AP293" s="31">
        <f t="shared" si="96"/>
        <v>0</v>
      </c>
      <c r="AQ293" s="3">
        <f t="shared" si="97"/>
      </c>
      <c r="AR293" s="3">
        <f t="shared" si="98"/>
      </c>
      <c r="AS293" s="3">
        <f t="shared" si="99"/>
      </c>
      <c r="AT293" s="3">
        <f t="shared" si="100"/>
      </c>
    </row>
    <row r="294" spans="2:46" ht="12">
      <c r="B294" s="40"/>
      <c r="C294" s="37"/>
      <c r="D294" s="37"/>
      <c r="E294" s="37"/>
      <c r="F294" s="37"/>
      <c r="G294" s="45"/>
      <c r="H294" s="46"/>
      <c r="I294" s="47"/>
      <c r="J294" s="57"/>
      <c r="K294" s="59"/>
      <c r="L294" s="55">
        <f t="shared" si="82"/>
        <v>0</v>
      </c>
      <c r="M294" s="55">
        <f t="shared" si="101"/>
        <v>0</v>
      </c>
      <c r="AC294" s="3">
        <f t="shared" si="83"/>
      </c>
      <c r="AD294" s="3">
        <f t="shared" si="84"/>
      </c>
      <c r="AE294" s="3">
        <f t="shared" si="85"/>
      </c>
      <c r="AF294" s="3">
        <f t="shared" si="86"/>
      </c>
      <c r="AG294" s="3">
        <f t="shared" si="87"/>
      </c>
      <c r="AH294" s="3">
        <f t="shared" si="88"/>
      </c>
      <c r="AI294" s="3">
        <f t="shared" si="89"/>
      </c>
      <c r="AJ294" s="3">
        <f t="shared" si="90"/>
      </c>
      <c r="AK294" s="3">
        <f t="shared" si="91"/>
      </c>
      <c r="AL294" s="3">
        <f t="shared" si="92"/>
      </c>
      <c r="AM294" s="3">
        <f t="shared" si="93"/>
      </c>
      <c r="AN294" s="26">
        <f t="shared" si="94"/>
      </c>
      <c r="AO294" s="27">
        <f t="shared" si="95"/>
      </c>
      <c r="AP294" s="31">
        <f t="shared" si="96"/>
        <v>0</v>
      </c>
      <c r="AQ294" s="3">
        <f t="shared" si="97"/>
      </c>
      <c r="AR294" s="3">
        <f t="shared" si="98"/>
      </c>
      <c r="AS294" s="3">
        <f t="shared" si="99"/>
      </c>
      <c r="AT294" s="3">
        <f t="shared" si="100"/>
      </c>
    </row>
    <row r="295" spans="2:46" ht="12">
      <c r="B295" s="40"/>
      <c r="C295" s="37"/>
      <c r="D295" s="37"/>
      <c r="E295" s="37"/>
      <c r="F295" s="37"/>
      <c r="G295" s="45"/>
      <c r="H295" s="46"/>
      <c r="I295" s="47"/>
      <c r="J295" s="57"/>
      <c r="K295" s="59"/>
      <c r="L295" s="55">
        <f t="shared" si="82"/>
        <v>0</v>
      </c>
      <c r="M295" s="55">
        <f t="shared" si="101"/>
        <v>0</v>
      </c>
      <c r="AC295" s="3">
        <f t="shared" si="83"/>
      </c>
      <c r="AD295" s="3">
        <f t="shared" si="84"/>
      </c>
      <c r="AE295" s="3">
        <f t="shared" si="85"/>
      </c>
      <c r="AF295" s="3">
        <f t="shared" si="86"/>
      </c>
      <c r="AG295" s="3">
        <f t="shared" si="87"/>
      </c>
      <c r="AH295" s="3">
        <f t="shared" si="88"/>
      </c>
      <c r="AI295" s="3">
        <f t="shared" si="89"/>
      </c>
      <c r="AJ295" s="3">
        <f t="shared" si="90"/>
      </c>
      <c r="AK295" s="3">
        <f t="shared" si="91"/>
      </c>
      <c r="AL295" s="3">
        <f t="shared" si="92"/>
      </c>
      <c r="AM295" s="3">
        <f t="shared" si="93"/>
      </c>
      <c r="AN295" s="26">
        <f t="shared" si="94"/>
      </c>
      <c r="AO295" s="27">
        <f t="shared" si="95"/>
      </c>
      <c r="AP295" s="31">
        <f t="shared" si="96"/>
        <v>0</v>
      </c>
      <c r="AQ295" s="3">
        <f t="shared" si="97"/>
      </c>
      <c r="AR295" s="3">
        <f t="shared" si="98"/>
      </c>
      <c r="AS295" s="3">
        <f t="shared" si="99"/>
      </c>
      <c r="AT295" s="3">
        <f t="shared" si="100"/>
      </c>
    </row>
    <row r="296" spans="2:46" ht="12">
      <c r="B296" s="40"/>
      <c r="C296" s="37"/>
      <c r="D296" s="37"/>
      <c r="E296" s="37"/>
      <c r="F296" s="37"/>
      <c r="G296" s="45"/>
      <c r="H296" s="46"/>
      <c r="I296" s="47"/>
      <c r="J296" s="57"/>
      <c r="K296" s="59"/>
      <c r="L296" s="55">
        <f t="shared" si="82"/>
        <v>0</v>
      </c>
      <c r="M296" s="55">
        <f t="shared" si="101"/>
        <v>0</v>
      </c>
      <c r="AC296" s="3">
        <f t="shared" si="83"/>
      </c>
      <c r="AD296" s="3">
        <f t="shared" si="84"/>
      </c>
      <c r="AE296" s="3">
        <f t="shared" si="85"/>
      </c>
      <c r="AF296" s="3">
        <f t="shared" si="86"/>
      </c>
      <c r="AG296" s="3">
        <f t="shared" si="87"/>
      </c>
      <c r="AH296" s="3">
        <f t="shared" si="88"/>
      </c>
      <c r="AI296" s="3">
        <f t="shared" si="89"/>
      </c>
      <c r="AJ296" s="3">
        <f t="shared" si="90"/>
      </c>
      <c r="AK296" s="3">
        <f t="shared" si="91"/>
      </c>
      <c r="AL296" s="3">
        <f t="shared" si="92"/>
      </c>
      <c r="AM296" s="3">
        <f t="shared" si="93"/>
      </c>
      <c r="AN296" s="26">
        <f t="shared" si="94"/>
      </c>
      <c r="AO296" s="27">
        <f t="shared" si="95"/>
      </c>
      <c r="AP296" s="31">
        <f t="shared" si="96"/>
        <v>0</v>
      </c>
      <c r="AQ296" s="3">
        <f t="shared" si="97"/>
      </c>
      <c r="AR296" s="3">
        <f t="shared" si="98"/>
      </c>
      <c r="AS296" s="3">
        <f t="shared" si="99"/>
      </c>
      <c r="AT296" s="3">
        <f t="shared" si="100"/>
      </c>
    </row>
    <row r="297" spans="2:46" ht="12">
      <c r="B297" s="40"/>
      <c r="C297" s="37"/>
      <c r="D297" s="37"/>
      <c r="E297" s="37"/>
      <c r="F297" s="37"/>
      <c r="G297" s="45"/>
      <c r="H297" s="46"/>
      <c r="I297" s="47"/>
      <c r="J297" s="57"/>
      <c r="K297" s="59"/>
      <c r="L297" s="55">
        <f t="shared" si="82"/>
        <v>0</v>
      </c>
      <c r="M297" s="55">
        <f t="shared" si="101"/>
        <v>0</v>
      </c>
      <c r="AC297" s="3">
        <f t="shared" si="83"/>
      </c>
      <c r="AD297" s="3">
        <f t="shared" si="84"/>
      </c>
      <c r="AE297" s="3">
        <f t="shared" si="85"/>
      </c>
      <c r="AF297" s="3">
        <f t="shared" si="86"/>
      </c>
      <c r="AG297" s="3">
        <f t="shared" si="87"/>
      </c>
      <c r="AH297" s="3">
        <f t="shared" si="88"/>
      </c>
      <c r="AI297" s="3">
        <f t="shared" si="89"/>
      </c>
      <c r="AJ297" s="3">
        <f t="shared" si="90"/>
      </c>
      <c r="AK297" s="3">
        <f t="shared" si="91"/>
      </c>
      <c r="AL297" s="3">
        <f t="shared" si="92"/>
      </c>
      <c r="AM297" s="3">
        <f t="shared" si="93"/>
      </c>
      <c r="AN297" s="26">
        <f t="shared" si="94"/>
      </c>
      <c r="AO297" s="27">
        <f t="shared" si="95"/>
      </c>
      <c r="AP297" s="31">
        <f t="shared" si="96"/>
        <v>0</v>
      </c>
      <c r="AQ297" s="3">
        <f t="shared" si="97"/>
      </c>
      <c r="AR297" s="3">
        <f t="shared" si="98"/>
      </c>
      <c r="AS297" s="3">
        <f t="shared" si="99"/>
      </c>
      <c r="AT297" s="3">
        <f t="shared" si="100"/>
      </c>
    </row>
    <row r="298" spans="2:46" ht="12">
      <c r="B298" s="40"/>
      <c r="C298" s="37"/>
      <c r="D298" s="37"/>
      <c r="E298" s="37"/>
      <c r="F298" s="37"/>
      <c r="G298" s="45"/>
      <c r="H298" s="46"/>
      <c r="I298" s="47"/>
      <c r="J298" s="57"/>
      <c r="K298" s="59"/>
      <c r="L298" s="55">
        <f t="shared" si="82"/>
        <v>0</v>
      </c>
      <c r="M298" s="55">
        <f t="shared" si="101"/>
        <v>0</v>
      </c>
      <c r="AC298" s="3">
        <f t="shared" si="83"/>
      </c>
      <c r="AD298" s="3">
        <f t="shared" si="84"/>
      </c>
      <c r="AE298" s="3">
        <f t="shared" si="85"/>
      </c>
      <c r="AF298" s="3">
        <f t="shared" si="86"/>
      </c>
      <c r="AG298" s="3">
        <f t="shared" si="87"/>
      </c>
      <c r="AH298" s="3">
        <f t="shared" si="88"/>
      </c>
      <c r="AI298" s="3">
        <f t="shared" si="89"/>
      </c>
      <c r="AJ298" s="3">
        <f t="shared" si="90"/>
      </c>
      <c r="AK298" s="3">
        <f t="shared" si="91"/>
      </c>
      <c r="AL298" s="3">
        <f t="shared" si="92"/>
      </c>
      <c r="AM298" s="3">
        <f t="shared" si="93"/>
      </c>
      <c r="AN298" s="26">
        <f t="shared" si="94"/>
      </c>
      <c r="AO298" s="27">
        <f t="shared" si="95"/>
      </c>
      <c r="AP298" s="31">
        <f t="shared" si="96"/>
        <v>0</v>
      </c>
      <c r="AQ298" s="3">
        <f t="shared" si="97"/>
      </c>
      <c r="AR298" s="3">
        <f t="shared" si="98"/>
      </c>
      <c r="AS298" s="3">
        <f t="shared" si="99"/>
      </c>
      <c r="AT298" s="3">
        <f t="shared" si="100"/>
      </c>
    </row>
    <row r="299" spans="2:46" ht="12">
      <c r="B299" s="40"/>
      <c r="C299" s="37"/>
      <c r="D299" s="37"/>
      <c r="E299" s="37"/>
      <c r="F299" s="37"/>
      <c r="G299" s="45"/>
      <c r="H299" s="46"/>
      <c r="I299" s="47"/>
      <c r="J299" s="57"/>
      <c r="K299" s="59"/>
      <c r="L299" s="55">
        <f t="shared" si="82"/>
        <v>0</v>
      </c>
      <c r="M299" s="55">
        <f t="shared" si="101"/>
        <v>0</v>
      </c>
      <c r="AC299" s="3">
        <f t="shared" si="83"/>
      </c>
      <c r="AD299" s="3">
        <f t="shared" si="84"/>
      </c>
      <c r="AE299" s="3">
        <f t="shared" si="85"/>
      </c>
      <c r="AF299" s="3">
        <f t="shared" si="86"/>
      </c>
      <c r="AG299" s="3">
        <f t="shared" si="87"/>
      </c>
      <c r="AH299" s="3">
        <f t="shared" si="88"/>
      </c>
      <c r="AI299" s="3">
        <f t="shared" si="89"/>
      </c>
      <c r="AJ299" s="3">
        <f t="shared" si="90"/>
      </c>
      <c r="AK299" s="3">
        <f t="shared" si="91"/>
      </c>
      <c r="AL299" s="3">
        <f t="shared" si="92"/>
      </c>
      <c r="AM299" s="3">
        <f t="shared" si="93"/>
      </c>
      <c r="AN299" s="26">
        <f t="shared" si="94"/>
      </c>
      <c r="AO299" s="27">
        <f t="shared" si="95"/>
      </c>
      <c r="AP299" s="31">
        <f t="shared" si="96"/>
        <v>0</v>
      </c>
      <c r="AQ299" s="3">
        <f t="shared" si="97"/>
      </c>
      <c r="AR299" s="3">
        <f t="shared" si="98"/>
      </c>
      <c r="AS299" s="3">
        <f t="shared" si="99"/>
      </c>
      <c r="AT299" s="3">
        <f t="shared" si="100"/>
      </c>
    </row>
    <row r="300" spans="2:46" ht="12">
      <c r="B300" s="40"/>
      <c r="C300" s="37"/>
      <c r="D300" s="37"/>
      <c r="E300" s="37"/>
      <c r="F300" s="37"/>
      <c r="G300" s="45"/>
      <c r="H300" s="46"/>
      <c r="I300" s="47"/>
      <c r="J300" s="57"/>
      <c r="K300" s="59"/>
      <c r="L300" s="55">
        <f t="shared" si="82"/>
        <v>0</v>
      </c>
      <c r="M300" s="55">
        <f t="shared" si="101"/>
        <v>0</v>
      </c>
      <c r="AC300" s="3">
        <f t="shared" si="83"/>
      </c>
      <c r="AD300" s="3">
        <f t="shared" si="84"/>
      </c>
      <c r="AE300" s="3">
        <f t="shared" si="85"/>
      </c>
      <c r="AF300" s="3">
        <f t="shared" si="86"/>
      </c>
      <c r="AG300" s="3">
        <f t="shared" si="87"/>
      </c>
      <c r="AH300" s="3">
        <f t="shared" si="88"/>
      </c>
      <c r="AI300" s="3">
        <f t="shared" si="89"/>
      </c>
      <c r="AJ300" s="3">
        <f t="shared" si="90"/>
      </c>
      <c r="AK300" s="3">
        <f t="shared" si="91"/>
      </c>
      <c r="AL300" s="3">
        <f t="shared" si="92"/>
      </c>
      <c r="AM300" s="3">
        <f t="shared" si="93"/>
      </c>
      <c r="AN300" s="26">
        <f t="shared" si="94"/>
      </c>
      <c r="AO300" s="27">
        <f t="shared" si="95"/>
      </c>
      <c r="AP300" s="31">
        <f t="shared" si="96"/>
        <v>0</v>
      </c>
      <c r="AQ300" s="3">
        <f t="shared" si="97"/>
      </c>
      <c r="AR300" s="3">
        <f t="shared" si="98"/>
      </c>
      <c r="AS300" s="3">
        <f t="shared" si="99"/>
      </c>
      <c r="AT300" s="3">
        <f t="shared" si="100"/>
      </c>
    </row>
    <row r="301" spans="2:46" ht="12">
      <c r="B301" s="40"/>
      <c r="C301" s="37"/>
      <c r="D301" s="37"/>
      <c r="E301" s="37"/>
      <c r="F301" s="37"/>
      <c r="G301" s="45"/>
      <c r="H301" s="46"/>
      <c r="I301" s="47"/>
      <c r="J301" s="57"/>
      <c r="K301" s="59"/>
      <c r="L301" s="55">
        <f t="shared" si="82"/>
        <v>0</v>
      </c>
      <c r="M301" s="55">
        <f t="shared" si="101"/>
        <v>0</v>
      </c>
      <c r="AC301" s="3">
        <f t="shared" si="83"/>
      </c>
      <c r="AD301" s="3">
        <f t="shared" si="84"/>
      </c>
      <c r="AE301" s="3">
        <f t="shared" si="85"/>
      </c>
      <c r="AF301" s="3">
        <f t="shared" si="86"/>
      </c>
      <c r="AG301" s="3">
        <f t="shared" si="87"/>
      </c>
      <c r="AH301" s="3">
        <f t="shared" si="88"/>
      </c>
      <c r="AI301" s="3">
        <f t="shared" si="89"/>
      </c>
      <c r="AJ301" s="3">
        <f t="shared" si="90"/>
      </c>
      <c r="AK301" s="3">
        <f t="shared" si="91"/>
      </c>
      <c r="AL301" s="3">
        <f t="shared" si="92"/>
      </c>
      <c r="AM301" s="3">
        <f t="shared" si="93"/>
      </c>
      <c r="AN301" s="26">
        <f t="shared" si="94"/>
      </c>
      <c r="AO301" s="27">
        <f t="shared" si="95"/>
      </c>
      <c r="AP301" s="31">
        <f t="shared" si="96"/>
        <v>0</v>
      </c>
      <c r="AQ301" s="3">
        <f t="shared" si="97"/>
      </c>
      <c r="AR301" s="3">
        <f t="shared" si="98"/>
      </c>
      <c r="AS301" s="3">
        <f t="shared" si="99"/>
      </c>
      <c r="AT301" s="3">
        <f t="shared" si="100"/>
      </c>
    </row>
    <row r="302" spans="2:46" ht="12">
      <c r="B302" s="40"/>
      <c r="C302" s="37"/>
      <c r="D302" s="37"/>
      <c r="E302" s="37"/>
      <c r="F302" s="37"/>
      <c r="G302" s="45"/>
      <c r="H302" s="46"/>
      <c r="I302" s="47"/>
      <c r="J302" s="57"/>
      <c r="K302" s="59"/>
      <c r="L302" s="55">
        <f t="shared" si="82"/>
        <v>0</v>
      </c>
      <c r="M302" s="55">
        <f t="shared" si="101"/>
        <v>0</v>
      </c>
      <c r="AC302" s="3">
        <f t="shared" si="83"/>
      </c>
      <c r="AD302" s="3">
        <f t="shared" si="84"/>
      </c>
      <c r="AE302" s="3">
        <f t="shared" si="85"/>
      </c>
      <c r="AF302" s="3">
        <f t="shared" si="86"/>
      </c>
      <c r="AG302" s="3">
        <f t="shared" si="87"/>
      </c>
      <c r="AH302" s="3">
        <f t="shared" si="88"/>
      </c>
      <c r="AI302" s="3">
        <f t="shared" si="89"/>
      </c>
      <c r="AJ302" s="3">
        <f t="shared" si="90"/>
      </c>
      <c r="AK302" s="3">
        <f t="shared" si="91"/>
      </c>
      <c r="AL302" s="3">
        <f t="shared" si="92"/>
      </c>
      <c r="AM302" s="3">
        <f t="shared" si="93"/>
      </c>
      <c r="AN302" s="26">
        <f t="shared" si="94"/>
      </c>
      <c r="AO302" s="27">
        <f t="shared" si="95"/>
      </c>
      <c r="AP302" s="31">
        <f t="shared" si="96"/>
        <v>0</v>
      </c>
      <c r="AQ302" s="3">
        <f t="shared" si="97"/>
      </c>
      <c r="AR302" s="3">
        <f t="shared" si="98"/>
      </c>
      <c r="AS302" s="3">
        <f t="shared" si="99"/>
      </c>
      <c r="AT302" s="3">
        <f t="shared" si="100"/>
      </c>
    </row>
    <row r="303" spans="2:46" ht="12">
      <c r="B303" s="40"/>
      <c r="C303" s="37"/>
      <c r="D303" s="37"/>
      <c r="E303" s="37"/>
      <c r="F303" s="37"/>
      <c r="G303" s="45"/>
      <c r="H303" s="46"/>
      <c r="I303" s="47"/>
      <c r="J303" s="57"/>
      <c r="K303" s="59"/>
      <c r="L303" s="55">
        <f t="shared" si="82"/>
        <v>0</v>
      </c>
      <c r="M303" s="55">
        <f t="shared" si="101"/>
        <v>0</v>
      </c>
      <c r="AC303" s="3">
        <f t="shared" si="83"/>
      </c>
      <c r="AD303" s="3">
        <f t="shared" si="84"/>
      </c>
      <c r="AE303" s="3">
        <f t="shared" si="85"/>
      </c>
      <c r="AF303" s="3">
        <f t="shared" si="86"/>
      </c>
      <c r="AG303" s="3">
        <f t="shared" si="87"/>
      </c>
      <c r="AH303" s="3">
        <f t="shared" si="88"/>
      </c>
      <c r="AI303" s="3">
        <f t="shared" si="89"/>
      </c>
      <c r="AJ303" s="3">
        <f t="shared" si="90"/>
      </c>
      <c r="AK303" s="3">
        <f t="shared" si="91"/>
      </c>
      <c r="AL303" s="3">
        <f t="shared" si="92"/>
      </c>
      <c r="AM303" s="3">
        <f t="shared" si="93"/>
      </c>
      <c r="AN303" s="26">
        <f t="shared" si="94"/>
      </c>
      <c r="AO303" s="27">
        <f t="shared" si="95"/>
      </c>
      <c r="AP303" s="31">
        <f t="shared" si="96"/>
        <v>0</v>
      </c>
      <c r="AQ303" s="3">
        <f t="shared" si="97"/>
      </c>
      <c r="AR303" s="3">
        <f t="shared" si="98"/>
      </c>
      <c r="AS303" s="3">
        <f t="shared" si="99"/>
      </c>
      <c r="AT303" s="3">
        <f t="shared" si="100"/>
      </c>
    </row>
    <row r="304" spans="2:46" ht="12">
      <c r="B304" s="40"/>
      <c r="C304" s="37"/>
      <c r="D304" s="37"/>
      <c r="E304" s="37"/>
      <c r="F304" s="37"/>
      <c r="G304" s="45"/>
      <c r="H304" s="46"/>
      <c r="I304" s="47"/>
      <c r="J304" s="57"/>
      <c r="K304" s="59"/>
      <c r="L304" s="55">
        <f t="shared" si="82"/>
        <v>0</v>
      </c>
      <c r="M304" s="55">
        <f t="shared" si="101"/>
        <v>0</v>
      </c>
      <c r="AC304" s="3">
        <f t="shared" si="83"/>
      </c>
      <c r="AD304" s="3">
        <f t="shared" si="84"/>
      </c>
      <c r="AE304" s="3">
        <f t="shared" si="85"/>
      </c>
      <c r="AF304" s="3">
        <f t="shared" si="86"/>
      </c>
      <c r="AG304" s="3">
        <f t="shared" si="87"/>
      </c>
      <c r="AH304" s="3">
        <f t="shared" si="88"/>
      </c>
      <c r="AI304" s="3">
        <f t="shared" si="89"/>
      </c>
      <c r="AJ304" s="3">
        <f t="shared" si="90"/>
      </c>
      <c r="AK304" s="3">
        <f t="shared" si="91"/>
      </c>
      <c r="AL304" s="3">
        <f t="shared" si="92"/>
      </c>
      <c r="AM304" s="3">
        <f t="shared" si="93"/>
      </c>
      <c r="AN304" s="26">
        <f t="shared" si="94"/>
      </c>
      <c r="AO304" s="27">
        <f t="shared" si="95"/>
      </c>
      <c r="AP304" s="31">
        <f t="shared" si="96"/>
        <v>0</v>
      </c>
      <c r="AQ304" s="3">
        <f t="shared" si="97"/>
      </c>
      <c r="AR304" s="3">
        <f t="shared" si="98"/>
      </c>
      <c r="AS304" s="3">
        <f t="shared" si="99"/>
      </c>
      <c r="AT304" s="3">
        <f t="shared" si="100"/>
      </c>
    </row>
    <row r="305" spans="2:46" ht="12">
      <c r="B305" s="40"/>
      <c r="C305" s="37"/>
      <c r="D305" s="37"/>
      <c r="E305" s="37"/>
      <c r="F305" s="37"/>
      <c r="G305" s="45"/>
      <c r="H305" s="46"/>
      <c r="I305" s="47"/>
      <c r="J305" s="57"/>
      <c r="K305" s="59"/>
      <c r="L305" s="55">
        <f t="shared" si="82"/>
        <v>0</v>
      </c>
      <c r="M305" s="55">
        <f t="shared" si="101"/>
        <v>0</v>
      </c>
      <c r="AC305" s="3">
        <f t="shared" si="83"/>
      </c>
      <c r="AD305" s="3">
        <f t="shared" si="84"/>
      </c>
      <c r="AE305" s="3">
        <f t="shared" si="85"/>
      </c>
      <c r="AF305" s="3">
        <f t="shared" si="86"/>
      </c>
      <c r="AG305" s="3">
        <f t="shared" si="87"/>
      </c>
      <c r="AH305" s="3">
        <f t="shared" si="88"/>
      </c>
      <c r="AI305" s="3">
        <f t="shared" si="89"/>
      </c>
      <c r="AJ305" s="3">
        <f t="shared" si="90"/>
      </c>
      <c r="AK305" s="3">
        <f t="shared" si="91"/>
      </c>
      <c r="AL305" s="3">
        <f t="shared" si="92"/>
      </c>
      <c r="AM305" s="3">
        <f t="shared" si="93"/>
      </c>
      <c r="AN305" s="26">
        <f t="shared" si="94"/>
      </c>
      <c r="AO305" s="27">
        <f t="shared" si="95"/>
      </c>
      <c r="AP305" s="31">
        <f t="shared" si="96"/>
        <v>0</v>
      </c>
      <c r="AQ305" s="3">
        <f t="shared" si="97"/>
      </c>
      <c r="AR305" s="3">
        <f t="shared" si="98"/>
      </c>
      <c r="AS305" s="3">
        <f t="shared" si="99"/>
      </c>
      <c r="AT305" s="3">
        <f t="shared" si="100"/>
      </c>
    </row>
    <row r="306" spans="2:46" ht="12">
      <c r="B306" s="40"/>
      <c r="C306" s="37"/>
      <c r="D306" s="37"/>
      <c r="E306" s="37"/>
      <c r="F306" s="37"/>
      <c r="G306" s="45"/>
      <c r="H306" s="46"/>
      <c r="I306" s="47"/>
      <c r="J306" s="57"/>
      <c r="K306" s="59"/>
      <c r="L306" s="55">
        <f t="shared" si="82"/>
        <v>0</v>
      </c>
      <c r="M306" s="55">
        <f t="shared" si="101"/>
        <v>0</v>
      </c>
      <c r="AC306" s="3">
        <f t="shared" si="83"/>
      </c>
      <c r="AD306" s="3">
        <f t="shared" si="84"/>
      </c>
      <c r="AE306" s="3">
        <f t="shared" si="85"/>
      </c>
      <c r="AF306" s="3">
        <f t="shared" si="86"/>
      </c>
      <c r="AG306" s="3">
        <f t="shared" si="87"/>
      </c>
      <c r="AH306" s="3">
        <f t="shared" si="88"/>
      </c>
      <c r="AI306" s="3">
        <f t="shared" si="89"/>
      </c>
      <c r="AJ306" s="3">
        <f t="shared" si="90"/>
      </c>
      <c r="AK306" s="3">
        <f t="shared" si="91"/>
      </c>
      <c r="AL306" s="3">
        <f t="shared" si="92"/>
      </c>
      <c r="AM306" s="3">
        <f t="shared" si="93"/>
      </c>
      <c r="AN306" s="26">
        <f t="shared" si="94"/>
      </c>
      <c r="AO306" s="27">
        <f t="shared" si="95"/>
      </c>
      <c r="AP306" s="31">
        <f t="shared" si="96"/>
        <v>0</v>
      </c>
      <c r="AQ306" s="3">
        <f t="shared" si="97"/>
      </c>
      <c r="AR306" s="3">
        <f t="shared" si="98"/>
      </c>
      <c r="AS306" s="3">
        <f t="shared" si="99"/>
      </c>
      <c r="AT306" s="3">
        <f t="shared" si="100"/>
      </c>
    </row>
    <row r="307" spans="2:46" ht="12">
      <c r="B307" s="40"/>
      <c r="C307" s="37"/>
      <c r="D307" s="37"/>
      <c r="E307" s="37"/>
      <c r="F307" s="37"/>
      <c r="G307" s="45"/>
      <c r="H307" s="46"/>
      <c r="I307" s="47"/>
      <c r="J307" s="57"/>
      <c r="K307" s="59"/>
      <c r="L307" s="55">
        <f t="shared" si="82"/>
        <v>0</v>
      </c>
      <c r="M307" s="55">
        <f t="shared" si="101"/>
        <v>0</v>
      </c>
      <c r="AC307" s="3">
        <f t="shared" si="83"/>
      </c>
      <c r="AD307" s="3">
        <f t="shared" si="84"/>
      </c>
      <c r="AE307" s="3">
        <f t="shared" si="85"/>
      </c>
      <c r="AF307" s="3">
        <f t="shared" si="86"/>
      </c>
      <c r="AG307" s="3">
        <f t="shared" si="87"/>
      </c>
      <c r="AH307" s="3">
        <f t="shared" si="88"/>
      </c>
      <c r="AI307" s="3">
        <f t="shared" si="89"/>
      </c>
      <c r="AJ307" s="3">
        <f t="shared" si="90"/>
      </c>
      <c r="AK307" s="3">
        <f t="shared" si="91"/>
      </c>
      <c r="AL307" s="3">
        <f t="shared" si="92"/>
      </c>
      <c r="AM307" s="3">
        <f t="shared" si="93"/>
      </c>
      <c r="AN307" s="26">
        <f t="shared" si="94"/>
      </c>
      <c r="AO307" s="27">
        <f t="shared" si="95"/>
      </c>
      <c r="AP307" s="31">
        <f t="shared" si="96"/>
        <v>0</v>
      </c>
      <c r="AQ307" s="3">
        <f t="shared" si="97"/>
      </c>
      <c r="AR307" s="3">
        <f t="shared" si="98"/>
      </c>
      <c r="AS307" s="3">
        <f t="shared" si="99"/>
      </c>
      <c r="AT307" s="3">
        <f t="shared" si="100"/>
      </c>
    </row>
    <row r="308" spans="2:46" ht="12">
      <c r="B308" s="40"/>
      <c r="C308" s="37"/>
      <c r="D308" s="37"/>
      <c r="E308" s="37"/>
      <c r="F308" s="37"/>
      <c r="G308" s="45"/>
      <c r="H308" s="46"/>
      <c r="I308" s="47"/>
      <c r="J308" s="57"/>
      <c r="K308" s="59"/>
      <c r="L308" s="55">
        <f t="shared" si="82"/>
        <v>0</v>
      </c>
      <c r="M308" s="55">
        <f t="shared" si="101"/>
        <v>0</v>
      </c>
      <c r="AC308" s="3">
        <f t="shared" si="83"/>
      </c>
      <c r="AD308" s="3">
        <f t="shared" si="84"/>
      </c>
      <c r="AE308" s="3">
        <f t="shared" si="85"/>
      </c>
      <c r="AF308" s="3">
        <f t="shared" si="86"/>
      </c>
      <c r="AG308" s="3">
        <f t="shared" si="87"/>
      </c>
      <c r="AH308" s="3">
        <f t="shared" si="88"/>
      </c>
      <c r="AI308" s="3">
        <f t="shared" si="89"/>
      </c>
      <c r="AJ308" s="3">
        <f t="shared" si="90"/>
      </c>
      <c r="AK308" s="3">
        <f t="shared" si="91"/>
      </c>
      <c r="AL308" s="3">
        <f t="shared" si="92"/>
      </c>
      <c r="AM308" s="3">
        <f t="shared" si="93"/>
      </c>
      <c r="AN308" s="26">
        <f t="shared" si="94"/>
      </c>
      <c r="AO308" s="27">
        <f t="shared" si="95"/>
      </c>
      <c r="AP308" s="31">
        <f t="shared" si="96"/>
        <v>0</v>
      </c>
      <c r="AQ308" s="3">
        <f t="shared" si="97"/>
      </c>
      <c r="AR308" s="3">
        <f t="shared" si="98"/>
      </c>
      <c r="AS308" s="3">
        <f t="shared" si="99"/>
      </c>
      <c r="AT308" s="3">
        <f t="shared" si="100"/>
      </c>
    </row>
    <row r="309" spans="2:46" ht="12">
      <c r="B309" s="40"/>
      <c r="C309" s="37"/>
      <c r="D309" s="37"/>
      <c r="E309" s="37"/>
      <c r="F309" s="37"/>
      <c r="G309" s="45"/>
      <c r="H309" s="46"/>
      <c r="I309" s="47"/>
      <c r="J309" s="57"/>
      <c r="K309" s="59"/>
      <c r="L309" s="55">
        <f t="shared" si="82"/>
        <v>0</v>
      </c>
      <c r="M309" s="55">
        <f t="shared" si="101"/>
        <v>0</v>
      </c>
      <c r="AC309" s="3">
        <f t="shared" si="83"/>
      </c>
      <c r="AD309" s="3">
        <f t="shared" si="84"/>
      </c>
      <c r="AE309" s="3">
        <f t="shared" si="85"/>
      </c>
      <c r="AF309" s="3">
        <f t="shared" si="86"/>
      </c>
      <c r="AG309" s="3">
        <f t="shared" si="87"/>
      </c>
      <c r="AH309" s="3">
        <f t="shared" si="88"/>
      </c>
      <c r="AI309" s="3">
        <f t="shared" si="89"/>
      </c>
      <c r="AJ309" s="3">
        <f t="shared" si="90"/>
      </c>
      <c r="AK309" s="3">
        <f t="shared" si="91"/>
      </c>
      <c r="AL309" s="3">
        <f t="shared" si="92"/>
      </c>
      <c r="AM309" s="3">
        <f t="shared" si="93"/>
      </c>
      <c r="AN309" s="26">
        <f t="shared" si="94"/>
      </c>
      <c r="AO309" s="27">
        <f t="shared" si="95"/>
      </c>
      <c r="AP309" s="31">
        <f t="shared" si="96"/>
        <v>0</v>
      </c>
      <c r="AQ309" s="3">
        <f t="shared" si="97"/>
      </c>
      <c r="AR309" s="3">
        <f t="shared" si="98"/>
      </c>
      <c r="AS309" s="3">
        <f t="shared" si="99"/>
      </c>
      <c r="AT309" s="3">
        <f t="shared" si="100"/>
      </c>
    </row>
    <row r="310" spans="2:46" ht="12">
      <c r="B310" s="40"/>
      <c r="C310" s="37"/>
      <c r="D310" s="37"/>
      <c r="E310" s="37"/>
      <c r="F310" s="37"/>
      <c r="G310" s="45"/>
      <c r="H310" s="46"/>
      <c r="I310" s="47"/>
      <c r="J310" s="57"/>
      <c r="K310" s="59"/>
      <c r="L310" s="55">
        <f t="shared" si="82"/>
        <v>0</v>
      </c>
      <c r="M310" s="55">
        <f t="shared" si="101"/>
        <v>0</v>
      </c>
      <c r="AC310" s="3">
        <f t="shared" si="83"/>
      </c>
      <c r="AD310" s="3">
        <f t="shared" si="84"/>
      </c>
      <c r="AE310" s="3">
        <f t="shared" si="85"/>
      </c>
      <c r="AF310" s="3">
        <f t="shared" si="86"/>
      </c>
      <c r="AG310" s="3">
        <f t="shared" si="87"/>
      </c>
      <c r="AH310" s="3">
        <f t="shared" si="88"/>
      </c>
      <c r="AI310" s="3">
        <f t="shared" si="89"/>
      </c>
      <c r="AJ310" s="3">
        <f t="shared" si="90"/>
      </c>
      <c r="AK310" s="3">
        <f t="shared" si="91"/>
      </c>
      <c r="AL310" s="3">
        <f t="shared" si="92"/>
      </c>
      <c r="AM310" s="3">
        <f t="shared" si="93"/>
      </c>
      <c r="AN310" s="26">
        <f t="shared" si="94"/>
      </c>
      <c r="AO310" s="27">
        <f t="shared" si="95"/>
      </c>
      <c r="AP310" s="31">
        <f t="shared" si="96"/>
        <v>0</v>
      </c>
      <c r="AQ310" s="3">
        <f t="shared" si="97"/>
      </c>
      <c r="AR310" s="3">
        <f t="shared" si="98"/>
      </c>
      <c r="AS310" s="3">
        <f t="shared" si="99"/>
      </c>
      <c r="AT310" s="3">
        <f t="shared" si="100"/>
      </c>
    </row>
    <row r="311" spans="2:46" ht="12">
      <c r="B311" s="40"/>
      <c r="C311" s="37"/>
      <c r="D311" s="37"/>
      <c r="E311" s="37"/>
      <c r="F311" s="37"/>
      <c r="G311" s="45"/>
      <c r="H311" s="46"/>
      <c r="I311" s="47"/>
      <c r="J311" s="57"/>
      <c r="K311" s="59"/>
      <c r="L311" s="55">
        <f t="shared" si="82"/>
        <v>0</v>
      </c>
      <c r="M311" s="55">
        <f t="shared" si="101"/>
        <v>0</v>
      </c>
      <c r="AC311" s="3">
        <f t="shared" si="83"/>
      </c>
      <c r="AD311" s="3">
        <f t="shared" si="84"/>
      </c>
      <c r="AE311" s="3">
        <f t="shared" si="85"/>
      </c>
      <c r="AF311" s="3">
        <f t="shared" si="86"/>
      </c>
      <c r="AG311" s="3">
        <f t="shared" si="87"/>
      </c>
      <c r="AH311" s="3">
        <f t="shared" si="88"/>
      </c>
      <c r="AI311" s="3">
        <f t="shared" si="89"/>
      </c>
      <c r="AJ311" s="3">
        <f t="shared" si="90"/>
      </c>
      <c r="AK311" s="3">
        <f t="shared" si="91"/>
      </c>
      <c r="AL311" s="3">
        <f t="shared" si="92"/>
      </c>
      <c r="AM311" s="3">
        <f t="shared" si="93"/>
      </c>
      <c r="AN311" s="26">
        <f t="shared" si="94"/>
      </c>
      <c r="AO311" s="27">
        <f t="shared" si="95"/>
      </c>
      <c r="AP311" s="31">
        <f t="shared" si="96"/>
        <v>0</v>
      </c>
      <c r="AQ311" s="3">
        <f t="shared" si="97"/>
      </c>
      <c r="AR311" s="3">
        <f t="shared" si="98"/>
      </c>
      <c r="AS311" s="3">
        <f t="shared" si="99"/>
      </c>
      <c r="AT311" s="3">
        <f t="shared" si="100"/>
      </c>
    </row>
    <row r="312" spans="2:46" ht="12">
      <c r="B312" s="40"/>
      <c r="C312" s="37"/>
      <c r="D312" s="37"/>
      <c r="E312" s="37"/>
      <c r="F312" s="37"/>
      <c r="G312" s="45"/>
      <c r="H312" s="46"/>
      <c r="I312" s="47"/>
      <c r="J312" s="57"/>
      <c r="K312" s="59"/>
      <c r="L312" s="55">
        <f t="shared" si="82"/>
        <v>0</v>
      </c>
      <c r="M312" s="55">
        <f t="shared" si="101"/>
        <v>0</v>
      </c>
      <c r="AC312" s="3">
        <f t="shared" si="83"/>
      </c>
      <c r="AD312" s="3">
        <f t="shared" si="84"/>
      </c>
      <c r="AE312" s="3">
        <f t="shared" si="85"/>
      </c>
      <c r="AF312" s="3">
        <f t="shared" si="86"/>
      </c>
      <c r="AG312" s="3">
        <f t="shared" si="87"/>
      </c>
      <c r="AH312" s="3">
        <f t="shared" si="88"/>
      </c>
      <c r="AI312" s="3">
        <f t="shared" si="89"/>
      </c>
      <c r="AJ312" s="3">
        <f t="shared" si="90"/>
      </c>
      <c r="AK312" s="3">
        <f t="shared" si="91"/>
      </c>
      <c r="AL312" s="3">
        <f t="shared" si="92"/>
      </c>
      <c r="AM312" s="3">
        <f t="shared" si="93"/>
      </c>
      <c r="AN312" s="26">
        <f t="shared" si="94"/>
      </c>
      <c r="AO312" s="27">
        <f t="shared" si="95"/>
      </c>
      <c r="AP312" s="31">
        <f t="shared" si="96"/>
        <v>0</v>
      </c>
      <c r="AQ312" s="3">
        <f t="shared" si="97"/>
      </c>
      <c r="AR312" s="3">
        <f t="shared" si="98"/>
      </c>
      <c r="AS312" s="3">
        <f t="shared" si="99"/>
      </c>
      <c r="AT312" s="3">
        <f t="shared" si="100"/>
      </c>
    </row>
    <row r="313" spans="2:46" ht="12">
      <c r="B313" s="40"/>
      <c r="C313" s="37"/>
      <c r="D313" s="37"/>
      <c r="E313" s="37"/>
      <c r="F313" s="37"/>
      <c r="G313" s="45"/>
      <c r="H313" s="46"/>
      <c r="I313" s="47"/>
      <c r="J313" s="57"/>
      <c r="K313" s="59"/>
      <c r="L313" s="55">
        <f t="shared" si="82"/>
        <v>0</v>
      </c>
      <c r="M313" s="55">
        <f t="shared" si="101"/>
        <v>0</v>
      </c>
      <c r="AC313" s="3">
        <f t="shared" si="83"/>
      </c>
      <c r="AD313" s="3">
        <f t="shared" si="84"/>
      </c>
      <c r="AE313" s="3">
        <f t="shared" si="85"/>
      </c>
      <c r="AF313" s="3">
        <f t="shared" si="86"/>
      </c>
      <c r="AG313" s="3">
        <f t="shared" si="87"/>
      </c>
      <c r="AH313" s="3">
        <f t="shared" si="88"/>
      </c>
      <c r="AI313" s="3">
        <f t="shared" si="89"/>
      </c>
      <c r="AJ313" s="3">
        <f t="shared" si="90"/>
      </c>
      <c r="AK313" s="3">
        <f t="shared" si="91"/>
      </c>
      <c r="AL313" s="3">
        <f t="shared" si="92"/>
      </c>
      <c r="AM313" s="3">
        <f t="shared" si="93"/>
      </c>
      <c r="AN313" s="26">
        <f t="shared" si="94"/>
      </c>
      <c r="AO313" s="27">
        <f t="shared" si="95"/>
      </c>
      <c r="AP313" s="31">
        <f t="shared" si="96"/>
        <v>0</v>
      </c>
      <c r="AQ313" s="3">
        <f t="shared" si="97"/>
      </c>
      <c r="AR313" s="3">
        <f t="shared" si="98"/>
      </c>
      <c r="AS313" s="3">
        <f t="shared" si="99"/>
      </c>
      <c r="AT313" s="3">
        <f t="shared" si="100"/>
      </c>
    </row>
    <row r="314" spans="2:46" ht="12">
      <c r="B314" s="40"/>
      <c r="C314" s="37"/>
      <c r="D314" s="37"/>
      <c r="E314" s="37"/>
      <c r="F314" s="37"/>
      <c r="G314" s="45"/>
      <c r="H314" s="46"/>
      <c r="I314" s="47"/>
      <c r="J314" s="57"/>
      <c r="K314" s="59"/>
      <c r="L314" s="55">
        <f t="shared" si="82"/>
        <v>0</v>
      </c>
      <c r="M314" s="55">
        <f t="shared" si="101"/>
        <v>0</v>
      </c>
      <c r="AC314" s="3">
        <f t="shared" si="83"/>
      </c>
      <c r="AD314" s="3">
        <f t="shared" si="84"/>
      </c>
      <c r="AE314" s="3">
        <f t="shared" si="85"/>
      </c>
      <c r="AF314" s="3">
        <f t="shared" si="86"/>
      </c>
      <c r="AG314" s="3">
        <f t="shared" si="87"/>
      </c>
      <c r="AH314" s="3">
        <f t="shared" si="88"/>
      </c>
      <c r="AI314" s="3">
        <f t="shared" si="89"/>
      </c>
      <c r="AJ314" s="3">
        <f t="shared" si="90"/>
      </c>
      <c r="AK314" s="3">
        <f t="shared" si="91"/>
      </c>
      <c r="AL314" s="3">
        <f t="shared" si="92"/>
      </c>
      <c r="AM314" s="3">
        <f t="shared" si="93"/>
      </c>
      <c r="AN314" s="26">
        <f t="shared" si="94"/>
      </c>
      <c r="AO314" s="27">
        <f t="shared" si="95"/>
      </c>
      <c r="AP314" s="31">
        <f t="shared" si="96"/>
        <v>0</v>
      </c>
      <c r="AQ314" s="3">
        <f t="shared" si="97"/>
      </c>
      <c r="AR314" s="3">
        <f t="shared" si="98"/>
      </c>
      <c r="AS314" s="3">
        <f t="shared" si="99"/>
      </c>
      <c r="AT314" s="3">
        <f t="shared" si="100"/>
      </c>
    </row>
    <row r="315" spans="2:46" ht="12">
      <c r="B315" s="40"/>
      <c r="C315" s="37"/>
      <c r="D315" s="37"/>
      <c r="E315" s="37"/>
      <c r="F315" s="37"/>
      <c r="G315" s="45"/>
      <c r="H315" s="46"/>
      <c r="I315" s="47"/>
      <c r="J315" s="57"/>
      <c r="K315" s="59"/>
      <c r="L315" s="55">
        <f t="shared" si="82"/>
        <v>0</v>
      </c>
      <c r="M315" s="55">
        <f t="shared" si="101"/>
        <v>0</v>
      </c>
      <c r="AC315" s="3">
        <f t="shared" si="83"/>
      </c>
      <c r="AD315" s="3">
        <f t="shared" si="84"/>
      </c>
      <c r="AE315" s="3">
        <f t="shared" si="85"/>
      </c>
      <c r="AF315" s="3">
        <f t="shared" si="86"/>
      </c>
      <c r="AG315" s="3">
        <f t="shared" si="87"/>
      </c>
      <c r="AH315" s="3">
        <f t="shared" si="88"/>
      </c>
      <c r="AI315" s="3">
        <f t="shared" si="89"/>
      </c>
      <c r="AJ315" s="3">
        <f t="shared" si="90"/>
      </c>
      <c r="AK315" s="3">
        <f t="shared" si="91"/>
      </c>
      <c r="AL315" s="3">
        <f t="shared" si="92"/>
      </c>
      <c r="AM315" s="3">
        <f t="shared" si="93"/>
      </c>
      <c r="AN315" s="26">
        <f t="shared" si="94"/>
      </c>
      <c r="AO315" s="27">
        <f t="shared" si="95"/>
      </c>
      <c r="AP315" s="31">
        <f t="shared" si="96"/>
        <v>0</v>
      </c>
      <c r="AQ315" s="3">
        <f t="shared" si="97"/>
      </c>
      <c r="AR315" s="3">
        <f t="shared" si="98"/>
      </c>
      <c r="AS315" s="3">
        <f t="shared" si="99"/>
      </c>
      <c r="AT315" s="3">
        <f t="shared" si="100"/>
      </c>
    </row>
    <row r="316" spans="2:46" ht="12">
      <c r="B316" s="40"/>
      <c r="C316" s="37"/>
      <c r="D316" s="37"/>
      <c r="E316" s="37"/>
      <c r="F316" s="37"/>
      <c r="G316" s="45"/>
      <c r="H316" s="46"/>
      <c r="I316" s="47"/>
      <c r="J316" s="57"/>
      <c r="K316" s="59"/>
      <c r="L316" s="55">
        <f t="shared" si="82"/>
        <v>0</v>
      </c>
      <c r="M316" s="55">
        <f t="shared" si="101"/>
        <v>0</v>
      </c>
      <c r="AC316" s="3">
        <f t="shared" si="83"/>
      </c>
      <c r="AD316" s="3">
        <f t="shared" si="84"/>
      </c>
      <c r="AE316" s="3">
        <f t="shared" si="85"/>
      </c>
      <c r="AF316" s="3">
        <f t="shared" si="86"/>
      </c>
      <c r="AG316" s="3">
        <f t="shared" si="87"/>
      </c>
      <c r="AH316" s="3">
        <f t="shared" si="88"/>
      </c>
      <c r="AI316" s="3">
        <f t="shared" si="89"/>
      </c>
      <c r="AJ316" s="3">
        <f t="shared" si="90"/>
      </c>
      <c r="AK316" s="3">
        <f t="shared" si="91"/>
      </c>
      <c r="AL316" s="3">
        <f t="shared" si="92"/>
      </c>
      <c r="AM316" s="3">
        <f t="shared" si="93"/>
      </c>
      <c r="AN316" s="26">
        <f t="shared" si="94"/>
      </c>
      <c r="AO316" s="27">
        <f t="shared" si="95"/>
      </c>
      <c r="AP316" s="31">
        <f t="shared" si="96"/>
        <v>0</v>
      </c>
      <c r="AQ316" s="3">
        <f t="shared" si="97"/>
      </c>
      <c r="AR316" s="3">
        <f t="shared" si="98"/>
      </c>
      <c r="AS316" s="3">
        <f t="shared" si="99"/>
      </c>
      <c r="AT316" s="3">
        <f t="shared" si="100"/>
      </c>
    </row>
    <row r="317" spans="2:46" ht="12">
      <c r="B317" s="40"/>
      <c r="C317" s="37"/>
      <c r="D317" s="37"/>
      <c r="E317" s="37"/>
      <c r="F317" s="37"/>
      <c r="G317" s="45"/>
      <c r="H317" s="46"/>
      <c r="I317" s="47"/>
      <c r="J317" s="57"/>
      <c r="K317" s="59"/>
      <c r="L317" s="55">
        <f t="shared" si="82"/>
        <v>0</v>
      </c>
      <c r="M317" s="55">
        <f t="shared" si="101"/>
        <v>0</v>
      </c>
      <c r="AC317" s="3">
        <f t="shared" si="83"/>
      </c>
      <c r="AD317" s="3">
        <f t="shared" si="84"/>
      </c>
      <c r="AE317" s="3">
        <f t="shared" si="85"/>
      </c>
      <c r="AF317" s="3">
        <f t="shared" si="86"/>
      </c>
      <c r="AG317" s="3">
        <f t="shared" si="87"/>
      </c>
      <c r="AH317" s="3">
        <f t="shared" si="88"/>
      </c>
      <c r="AI317" s="3">
        <f t="shared" si="89"/>
      </c>
      <c r="AJ317" s="3">
        <f t="shared" si="90"/>
      </c>
      <c r="AK317" s="3">
        <f t="shared" si="91"/>
      </c>
      <c r="AL317" s="3">
        <f t="shared" si="92"/>
      </c>
      <c r="AM317" s="3">
        <f t="shared" si="93"/>
      </c>
      <c r="AN317" s="26">
        <f t="shared" si="94"/>
      </c>
      <c r="AO317" s="27">
        <f t="shared" si="95"/>
      </c>
      <c r="AP317" s="31">
        <f t="shared" si="96"/>
        <v>0</v>
      </c>
      <c r="AQ317" s="3">
        <f t="shared" si="97"/>
      </c>
      <c r="AR317" s="3">
        <f t="shared" si="98"/>
      </c>
      <c r="AS317" s="3">
        <f t="shared" si="99"/>
      </c>
      <c r="AT317" s="3">
        <f t="shared" si="100"/>
      </c>
    </row>
    <row r="318" spans="2:46" ht="12">
      <c r="B318" s="40"/>
      <c r="C318" s="37"/>
      <c r="D318" s="37"/>
      <c r="E318" s="37"/>
      <c r="F318" s="37"/>
      <c r="G318" s="45"/>
      <c r="H318" s="46"/>
      <c r="I318" s="47"/>
      <c r="J318" s="57"/>
      <c r="K318" s="59"/>
      <c r="L318" s="55">
        <f t="shared" si="82"/>
        <v>0</v>
      </c>
      <c r="M318" s="55">
        <f t="shared" si="101"/>
        <v>0</v>
      </c>
      <c r="AC318" s="3">
        <f t="shared" si="83"/>
      </c>
      <c r="AD318" s="3">
        <f t="shared" si="84"/>
      </c>
      <c r="AE318" s="3">
        <f t="shared" si="85"/>
      </c>
      <c r="AF318" s="3">
        <f t="shared" si="86"/>
      </c>
      <c r="AG318" s="3">
        <f t="shared" si="87"/>
      </c>
      <c r="AH318" s="3">
        <f t="shared" si="88"/>
      </c>
      <c r="AI318" s="3">
        <f t="shared" si="89"/>
      </c>
      <c r="AJ318" s="3">
        <f t="shared" si="90"/>
      </c>
      <c r="AK318" s="3">
        <f t="shared" si="91"/>
      </c>
      <c r="AL318" s="3">
        <f t="shared" si="92"/>
      </c>
      <c r="AM318" s="3">
        <f t="shared" si="93"/>
      </c>
      <c r="AN318" s="26">
        <f t="shared" si="94"/>
      </c>
      <c r="AO318" s="27">
        <f t="shared" si="95"/>
      </c>
      <c r="AP318" s="31">
        <f t="shared" si="96"/>
        <v>0</v>
      </c>
      <c r="AQ318" s="3">
        <f t="shared" si="97"/>
      </c>
      <c r="AR318" s="3">
        <f t="shared" si="98"/>
      </c>
      <c r="AS318" s="3">
        <f t="shared" si="99"/>
      </c>
      <c r="AT318" s="3">
        <f t="shared" si="100"/>
      </c>
    </row>
    <row r="319" spans="2:46" ht="12">
      <c r="B319" s="40"/>
      <c r="C319" s="37"/>
      <c r="D319" s="37"/>
      <c r="E319" s="37"/>
      <c r="F319" s="37"/>
      <c r="G319" s="45"/>
      <c r="H319" s="46"/>
      <c r="I319" s="47"/>
      <c r="J319" s="57"/>
      <c r="K319" s="59"/>
      <c r="L319" s="55">
        <f t="shared" si="82"/>
        <v>0</v>
      </c>
      <c r="M319" s="55">
        <f t="shared" si="101"/>
        <v>0</v>
      </c>
      <c r="AC319" s="3">
        <f t="shared" si="83"/>
      </c>
      <c r="AD319" s="3">
        <f t="shared" si="84"/>
      </c>
      <c r="AE319" s="3">
        <f t="shared" si="85"/>
      </c>
      <c r="AF319" s="3">
        <f t="shared" si="86"/>
      </c>
      <c r="AG319" s="3">
        <f t="shared" si="87"/>
      </c>
      <c r="AH319" s="3">
        <f t="shared" si="88"/>
      </c>
      <c r="AI319" s="3">
        <f t="shared" si="89"/>
      </c>
      <c r="AJ319" s="3">
        <f t="shared" si="90"/>
      </c>
      <c r="AK319" s="3">
        <f t="shared" si="91"/>
      </c>
      <c r="AL319" s="3">
        <f t="shared" si="92"/>
      </c>
      <c r="AM319" s="3">
        <f t="shared" si="93"/>
      </c>
      <c r="AN319" s="26">
        <f t="shared" si="94"/>
      </c>
      <c r="AO319" s="27">
        <f t="shared" si="95"/>
      </c>
      <c r="AP319" s="31">
        <f t="shared" si="96"/>
        <v>0</v>
      </c>
      <c r="AQ319" s="3">
        <f t="shared" si="97"/>
      </c>
      <c r="AR319" s="3">
        <f t="shared" si="98"/>
      </c>
      <c r="AS319" s="3">
        <f t="shared" si="99"/>
      </c>
      <c r="AT319" s="3">
        <f t="shared" si="100"/>
      </c>
    </row>
    <row r="320" spans="2:46" ht="12">
      <c r="B320" s="40"/>
      <c r="C320" s="37"/>
      <c r="D320" s="37"/>
      <c r="E320" s="37"/>
      <c r="F320" s="37"/>
      <c r="G320" s="45"/>
      <c r="H320" s="46"/>
      <c r="I320" s="47"/>
      <c r="J320" s="57"/>
      <c r="K320" s="59"/>
      <c r="L320" s="55">
        <f t="shared" si="82"/>
        <v>0</v>
      </c>
      <c r="M320" s="55">
        <f t="shared" si="101"/>
        <v>0</v>
      </c>
      <c r="AC320" s="3">
        <f t="shared" si="83"/>
      </c>
      <c r="AD320" s="3">
        <f t="shared" si="84"/>
      </c>
      <c r="AE320" s="3">
        <f t="shared" si="85"/>
      </c>
      <c r="AF320" s="3">
        <f t="shared" si="86"/>
      </c>
      <c r="AG320" s="3">
        <f t="shared" si="87"/>
      </c>
      <c r="AH320" s="3">
        <f t="shared" si="88"/>
      </c>
      <c r="AI320" s="3">
        <f t="shared" si="89"/>
      </c>
      <c r="AJ320" s="3">
        <f t="shared" si="90"/>
      </c>
      <c r="AK320" s="3">
        <f t="shared" si="91"/>
      </c>
      <c r="AL320" s="3">
        <f t="shared" si="92"/>
      </c>
      <c r="AM320" s="3">
        <f t="shared" si="93"/>
      </c>
      <c r="AN320" s="26">
        <f t="shared" si="94"/>
      </c>
      <c r="AO320" s="27">
        <f t="shared" si="95"/>
      </c>
      <c r="AP320" s="31">
        <f t="shared" si="96"/>
        <v>0</v>
      </c>
      <c r="AQ320" s="3">
        <f t="shared" si="97"/>
      </c>
      <c r="AR320" s="3">
        <f t="shared" si="98"/>
      </c>
      <c r="AS320" s="3">
        <f t="shared" si="99"/>
      </c>
      <c r="AT320" s="3">
        <f t="shared" si="100"/>
      </c>
    </row>
    <row r="321" spans="2:46" ht="12">
      <c r="B321" s="40"/>
      <c r="C321" s="37"/>
      <c r="D321" s="37"/>
      <c r="E321" s="37"/>
      <c r="F321" s="37"/>
      <c r="G321" s="45"/>
      <c r="H321" s="46"/>
      <c r="I321" s="47"/>
      <c r="J321" s="57"/>
      <c r="K321" s="59"/>
      <c r="L321" s="55">
        <f t="shared" si="82"/>
        <v>0</v>
      </c>
      <c r="M321" s="55">
        <f t="shared" si="101"/>
        <v>0</v>
      </c>
      <c r="AC321" s="3">
        <f t="shared" si="83"/>
      </c>
      <c r="AD321" s="3">
        <f t="shared" si="84"/>
      </c>
      <c r="AE321" s="3">
        <f t="shared" si="85"/>
      </c>
      <c r="AF321" s="3">
        <f t="shared" si="86"/>
      </c>
      <c r="AG321" s="3">
        <f t="shared" si="87"/>
      </c>
      <c r="AH321" s="3">
        <f t="shared" si="88"/>
      </c>
      <c r="AI321" s="3">
        <f t="shared" si="89"/>
      </c>
      <c r="AJ321" s="3">
        <f t="shared" si="90"/>
      </c>
      <c r="AK321" s="3">
        <f t="shared" si="91"/>
      </c>
      <c r="AL321" s="3">
        <f t="shared" si="92"/>
      </c>
      <c r="AM321" s="3">
        <f t="shared" si="93"/>
      </c>
      <c r="AN321" s="26">
        <f t="shared" si="94"/>
      </c>
      <c r="AO321" s="27">
        <f t="shared" si="95"/>
      </c>
      <c r="AP321" s="31">
        <f t="shared" si="96"/>
        <v>0</v>
      </c>
      <c r="AQ321" s="3">
        <f t="shared" si="97"/>
      </c>
      <c r="AR321" s="3">
        <f t="shared" si="98"/>
      </c>
      <c r="AS321" s="3">
        <f t="shared" si="99"/>
      </c>
      <c r="AT321" s="3">
        <f t="shared" si="100"/>
      </c>
    </row>
    <row r="322" spans="2:46" ht="12">
      <c r="B322" s="40"/>
      <c r="C322" s="37"/>
      <c r="D322" s="37"/>
      <c r="E322" s="37"/>
      <c r="F322" s="37"/>
      <c r="G322" s="45"/>
      <c r="H322" s="46"/>
      <c r="I322" s="47"/>
      <c r="J322" s="57"/>
      <c r="K322" s="59"/>
      <c r="L322" s="55">
        <f t="shared" si="82"/>
        <v>0</v>
      </c>
      <c r="M322" s="55">
        <f t="shared" si="101"/>
        <v>0</v>
      </c>
      <c r="AC322" s="3">
        <f t="shared" si="83"/>
      </c>
      <c r="AD322" s="3">
        <f t="shared" si="84"/>
      </c>
      <c r="AE322" s="3">
        <f t="shared" si="85"/>
      </c>
      <c r="AF322" s="3">
        <f t="shared" si="86"/>
      </c>
      <c r="AG322" s="3">
        <f t="shared" si="87"/>
      </c>
      <c r="AH322" s="3">
        <f t="shared" si="88"/>
      </c>
      <c r="AI322" s="3">
        <f t="shared" si="89"/>
      </c>
      <c r="AJ322" s="3">
        <f t="shared" si="90"/>
      </c>
      <c r="AK322" s="3">
        <f t="shared" si="91"/>
      </c>
      <c r="AL322" s="3">
        <f t="shared" si="92"/>
      </c>
      <c r="AM322" s="3">
        <f t="shared" si="93"/>
      </c>
      <c r="AN322" s="26">
        <f t="shared" si="94"/>
      </c>
      <c r="AO322" s="27">
        <f t="shared" si="95"/>
      </c>
      <c r="AP322" s="31">
        <f t="shared" si="96"/>
        <v>0</v>
      </c>
      <c r="AQ322" s="3">
        <f t="shared" si="97"/>
      </c>
      <c r="AR322" s="3">
        <f t="shared" si="98"/>
      </c>
      <c r="AS322" s="3">
        <f t="shared" si="99"/>
      </c>
      <c r="AT322" s="3">
        <f t="shared" si="100"/>
      </c>
    </row>
    <row r="323" spans="2:46" ht="12">
      <c r="B323" s="40"/>
      <c r="C323" s="37"/>
      <c r="D323" s="37"/>
      <c r="E323" s="37"/>
      <c r="F323" s="37"/>
      <c r="G323" s="45"/>
      <c r="H323" s="46"/>
      <c r="I323" s="47"/>
      <c r="J323" s="57"/>
      <c r="K323" s="59"/>
      <c r="L323" s="55">
        <f t="shared" si="82"/>
        <v>0</v>
      </c>
      <c r="M323" s="55">
        <f t="shared" si="101"/>
        <v>0</v>
      </c>
      <c r="AC323" s="3">
        <f t="shared" si="83"/>
      </c>
      <c r="AD323" s="3">
        <f t="shared" si="84"/>
      </c>
      <c r="AE323" s="3">
        <f t="shared" si="85"/>
      </c>
      <c r="AF323" s="3">
        <f t="shared" si="86"/>
      </c>
      <c r="AG323" s="3">
        <f t="shared" si="87"/>
      </c>
      <c r="AH323" s="3">
        <f t="shared" si="88"/>
      </c>
      <c r="AI323" s="3">
        <f t="shared" si="89"/>
      </c>
      <c r="AJ323" s="3">
        <f t="shared" si="90"/>
      </c>
      <c r="AK323" s="3">
        <f t="shared" si="91"/>
      </c>
      <c r="AL323" s="3">
        <f t="shared" si="92"/>
      </c>
      <c r="AM323" s="3">
        <f t="shared" si="93"/>
      </c>
      <c r="AN323" s="26">
        <f t="shared" si="94"/>
      </c>
      <c r="AO323" s="27">
        <f t="shared" si="95"/>
      </c>
      <c r="AP323" s="31">
        <f t="shared" si="96"/>
        <v>0</v>
      </c>
      <c r="AQ323" s="3">
        <f t="shared" si="97"/>
      </c>
      <c r="AR323" s="3">
        <f t="shared" si="98"/>
      </c>
      <c r="AS323" s="3">
        <f t="shared" si="99"/>
      </c>
      <c r="AT323" s="3">
        <f t="shared" si="100"/>
      </c>
    </row>
    <row r="324" spans="2:46" ht="12">
      <c r="B324" s="40"/>
      <c r="C324" s="37"/>
      <c r="D324" s="37"/>
      <c r="E324" s="37"/>
      <c r="F324" s="37"/>
      <c r="G324" s="45"/>
      <c r="H324" s="46"/>
      <c r="I324" s="47"/>
      <c r="J324" s="57"/>
      <c r="K324" s="59"/>
      <c r="L324" s="55">
        <f t="shared" si="82"/>
        <v>0</v>
      </c>
      <c r="M324" s="55">
        <f t="shared" si="101"/>
        <v>0</v>
      </c>
      <c r="AC324" s="3">
        <f t="shared" si="83"/>
      </c>
      <c r="AD324" s="3">
        <f t="shared" si="84"/>
      </c>
      <c r="AE324" s="3">
        <f t="shared" si="85"/>
      </c>
      <c r="AF324" s="3">
        <f t="shared" si="86"/>
      </c>
      <c r="AG324" s="3">
        <f t="shared" si="87"/>
      </c>
      <c r="AH324" s="3">
        <f t="shared" si="88"/>
      </c>
      <c r="AI324" s="3">
        <f t="shared" si="89"/>
      </c>
      <c r="AJ324" s="3">
        <f t="shared" si="90"/>
      </c>
      <c r="AK324" s="3">
        <f t="shared" si="91"/>
      </c>
      <c r="AL324" s="3">
        <f t="shared" si="92"/>
      </c>
      <c r="AM324" s="3">
        <f t="shared" si="93"/>
      </c>
      <c r="AN324" s="26">
        <f t="shared" si="94"/>
      </c>
      <c r="AO324" s="27">
        <f t="shared" si="95"/>
      </c>
      <c r="AP324" s="31">
        <f t="shared" si="96"/>
        <v>0</v>
      </c>
      <c r="AQ324" s="3">
        <f t="shared" si="97"/>
      </c>
      <c r="AR324" s="3">
        <f t="shared" si="98"/>
      </c>
      <c r="AS324" s="3">
        <f t="shared" si="99"/>
      </c>
      <c r="AT324" s="3">
        <f t="shared" si="100"/>
      </c>
    </row>
    <row r="325" spans="2:46" ht="12">
      <c r="B325" s="40"/>
      <c r="C325" s="37"/>
      <c r="D325" s="37"/>
      <c r="E325" s="37"/>
      <c r="F325" s="37"/>
      <c r="G325" s="45"/>
      <c r="H325" s="46"/>
      <c r="I325" s="47"/>
      <c r="J325" s="57"/>
      <c r="K325" s="59"/>
      <c r="L325" s="55">
        <f t="shared" si="82"/>
        <v>0</v>
      </c>
      <c r="M325" s="55">
        <f t="shared" si="101"/>
        <v>0</v>
      </c>
      <c r="AC325" s="3">
        <f t="shared" si="83"/>
      </c>
      <c r="AD325" s="3">
        <f t="shared" si="84"/>
      </c>
      <c r="AE325" s="3">
        <f t="shared" si="85"/>
      </c>
      <c r="AF325" s="3">
        <f t="shared" si="86"/>
      </c>
      <c r="AG325" s="3">
        <f t="shared" si="87"/>
      </c>
      <c r="AH325" s="3">
        <f t="shared" si="88"/>
      </c>
      <c r="AI325" s="3">
        <f t="shared" si="89"/>
      </c>
      <c r="AJ325" s="3">
        <f t="shared" si="90"/>
      </c>
      <c r="AK325" s="3">
        <f t="shared" si="91"/>
      </c>
      <c r="AL325" s="3">
        <f t="shared" si="92"/>
      </c>
      <c r="AM325" s="3">
        <f t="shared" si="93"/>
      </c>
      <c r="AN325" s="26">
        <f t="shared" si="94"/>
      </c>
      <c r="AO325" s="27">
        <f t="shared" si="95"/>
      </c>
      <c r="AP325" s="31">
        <f t="shared" si="96"/>
        <v>0</v>
      </c>
      <c r="AQ325" s="3">
        <f t="shared" si="97"/>
      </c>
      <c r="AR325" s="3">
        <f t="shared" si="98"/>
      </c>
      <c r="AS325" s="3">
        <f t="shared" si="99"/>
      </c>
      <c r="AT325" s="3">
        <f t="shared" si="100"/>
      </c>
    </row>
    <row r="326" spans="2:46" ht="12">
      <c r="B326" s="40"/>
      <c r="C326" s="37"/>
      <c r="D326" s="37"/>
      <c r="E326" s="37"/>
      <c r="F326" s="37"/>
      <c r="G326" s="45"/>
      <c r="H326" s="46"/>
      <c r="I326" s="47"/>
      <c r="J326" s="57"/>
      <c r="K326" s="59"/>
      <c r="L326" s="55">
        <f>IF(I326="N",IF(J326="Y",G326*H326,IF(J326="P",0,IF(J326="R",G326,0))),IF(J326="Y",G326*H326-G326,IF(J326="P",0,IF(J326="R",0,0))))</f>
        <v>0</v>
      </c>
      <c r="M326" s="55">
        <f t="shared" si="101"/>
        <v>0</v>
      </c>
      <c r="AC326" s="3">
        <f aca="true" t="shared" si="102" ref="AC326:AC344">IF($C326&lt;&gt;"",IF(AC$4&lt;&gt;"",IF($C326=AC$4,AC325+$M326,AC325),""),"")</f>
      </c>
      <c r="AD326" s="3">
        <f aca="true" t="shared" si="103" ref="AD326:AD344">IF($C326&lt;&gt;"",IF(AD$4&lt;&gt;"",IF($C326=AD$4,AD325+$M326,AD325),""),"")</f>
      </c>
      <c r="AE326" s="3">
        <f aca="true" t="shared" si="104" ref="AE326:AE344">IF($C326&lt;&gt;"",IF(AE$4&lt;&gt;"",IF($C326=AE$4,AE325+$M326,AE325),""),"")</f>
      </c>
      <c r="AF326" s="3">
        <f aca="true" t="shared" si="105" ref="AF326:AF344">IF($C326&lt;&gt;"",IF(AF$4&lt;&gt;"",IF($C326=AF$4,AF325+$M326,AF325),""),"")</f>
      </c>
      <c r="AG326" s="3">
        <f aca="true" t="shared" si="106" ref="AG326:AG344">IF($C326&lt;&gt;"",IF(AG$4&lt;&gt;"",IF($C326=AG$4,AG325+$M326,AG325),""),"")</f>
      </c>
      <c r="AH326" s="3">
        <f aca="true" t="shared" si="107" ref="AH326:AH344">IF($C326&lt;&gt;"",IF(AH$4&lt;&gt;"",IF($C326=AH$4,AH325+$M326,AH325),""),"")</f>
      </c>
      <c r="AI326" s="3">
        <f aca="true" t="shared" si="108" ref="AI326:AI344">IF($C326&lt;&gt;"",IF(AI$4&lt;&gt;"",IF($C326=AI$4,AI325+$M326,AI325),""),"")</f>
      </c>
      <c r="AJ326" s="3">
        <f aca="true" t="shared" si="109" ref="AJ326:AJ344">IF($C326&lt;&gt;"",IF(AJ$4&lt;&gt;"",IF($C326=AJ$4,AJ325+$M326,AJ325),""),"")</f>
      </c>
      <c r="AK326" s="3">
        <f aca="true" t="shared" si="110" ref="AK326:AK344">IF($C326&lt;&gt;"",IF(AK$4&lt;&gt;"",IF($C326=AK$4,AK325+$M326,AK325),""),"")</f>
      </c>
      <c r="AL326" s="3">
        <f aca="true" t="shared" si="111" ref="AL326:AL344">IF($C326&lt;&gt;"",IF(AL$4&lt;&gt;"",IF($C326=AL$4,AL325+$M326,AL325),""),"")</f>
      </c>
      <c r="AM326" s="3">
        <f aca="true" t="shared" si="112" ref="AM326:AM344">IF($C326&lt;&gt;"",IF(AM$4&lt;&gt;"",IF($C326=AM$4,AM325+$M326,AM325),""),"")</f>
      </c>
      <c r="AN326" s="26">
        <f aca="true" t="shared" si="113" ref="AN326:AN344">IF($C326&lt;&gt;"",IF(AN$4&lt;&gt;"",IF($C326=AN$4,AN325+$M326,AN325),""),"")</f>
      </c>
      <c r="AO326" s="27">
        <f aca="true" t="shared" si="114" ref="AO326:AO344">IF(C326&lt;&gt;"",AO325+M326,"")</f>
      </c>
      <c r="AP326" s="31">
        <f aca="true" t="shared" si="115" ref="AP326:AP349">IF(I326="Y",G326*H326-G326,G326*H326)</f>
        <v>0</v>
      </c>
      <c r="AQ326" s="3">
        <f aca="true" t="shared" si="116" ref="AQ326:AQ349">IF(J326="P",G326,"")</f>
      </c>
      <c r="AR326" s="3">
        <f aca="true" t="shared" si="117" ref="AR326:AR349">IF(J326="P",C326,"")</f>
      </c>
      <c r="AS326" s="3">
        <f>IF(I326="Y",IF(J326="Y",G326,IF(J326="N",G326,"")),"")</f>
      </c>
      <c r="AT326" s="3">
        <f>IF(I326="Y",IF(J326="Y",C326,IF(J326="N",C326,"")),"")</f>
      </c>
    </row>
    <row r="327" spans="2:46" ht="12">
      <c r="B327" s="40"/>
      <c r="C327" s="37"/>
      <c r="D327" s="37"/>
      <c r="E327" s="37"/>
      <c r="F327" s="37"/>
      <c r="G327" s="45"/>
      <c r="H327" s="46"/>
      <c r="I327" s="47"/>
      <c r="J327" s="57"/>
      <c r="K327" s="59"/>
      <c r="L327" s="55">
        <f>IF(I327="N",IF(J327="Y",G327*H327,IF(J327="P",0,IF(J327="R",G327,0))),IF(J327="Y",G327*H327-G327,IF(J327="P",0,IF(J327="R",0,0))))</f>
        <v>0</v>
      </c>
      <c r="M327" s="55">
        <f t="shared" si="101"/>
        <v>0</v>
      </c>
      <c r="AC327" s="3">
        <f t="shared" si="102"/>
      </c>
      <c r="AD327" s="3">
        <f t="shared" si="103"/>
      </c>
      <c r="AE327" s="3">
        <f t="shared" si="104"/>
      </c>
      <c r="AF327" s="3">
        <f t="shared" si="105"/>
      </c>
      <c r="AG327" s="3">
        <f t="shared" si="106"/>
      </c>
      <c r="AH327" s="3">
        <f t="shared" si="107"/>
      </c>
      <c r="AI327" s="3">
        <f t="shared" si="108"/>
      </c>
      <c r="AJ327" s="3">
        <f t="shared" si="109"/>
      </c>
      <c r="AK327" s="3">
        <f t="shared" si="110"/>
      </c>
      <c r="AL327" s="3">
        <f t="shared" si="111"/>
      </c>
      <c r="AM327" s="3">
        <f t="shared" si="112"/>
      </c>
      <c r="AN327" s="26">
        <f t="shared" si="113"/>
      </c>
      <c r="AO327" s="27">
        <f t="shared" si="114"/>
      </c>
      <c r="AP327" s="31">
        <f t="shared" si="115"/>
        <v>0</v>
      </c>
      <c r="AQ327" s="3">
        <f t="shared" si="116"/>
      </c>
      <c r="AR327" s="3">
        <f t="shared" si="117"/>
      </c>
      <c r="AS327" s="3">
        <f>IF(I327="Y",IF(J327="Y",G327,IF(J327="N",G327,"")),"")</f>
      </c>
      <c r="AT327" s="3">
        <f>IF(I327="Y",IF(J327="Y",C327,IF(J327="N",C327,"")),"")</f>
      </c>
    </row>
    <row r="328" spans="2:46" ht="12">
      <c r="B328" s="40"/>
      <c r="C328" s="37"/>
      <c r="D328" s="37"/>
      <c r="E328" s="37"/>
      <c r="F328" s="37"/>
      <c r="G328" s="45"/>
      <c r="H328" s="46"/>
      <c r="I328" s="47"/>
      <c r="J328" s="57"/>
      <c r="K328" s="59"/>
      <c r="L328" s="55">
        <f>IF(I328="N",IF(J328="Y",G328*H328,IF(J328="P",0,IF(J328="R",G328,0))),IF(J328="Y",G328*H328-G328,IF(J328="P",0,IF(J328="R",0,0))))</f>
        <v>0</v>
      </c>
      <c r="M328" s="55">
        <f t="shared" si="101"/>
        <v>0</v>
      </c>
      <c r="AC328" s="3">
        <f t="shared" si="102"/>
      </c>
      <c r="AD328" s="3">
        <f t="shared" si="103"/>
      </c>
      <c r="AE328" s="3">
        <f t="shared" si="104"/>
      </c>
      <c r="AF328" s="3">
        <f t="shared" si="105"/>
      </c>
      <c r="AG328" s="3">
        <f t="shared" si="106"/>
      </c>
      <c r="AH328" s="3">
        <f t="shared" si="107"/>
      </c>
      <c r="AI328" s="3">
        <f t="shared" si="108"/>
      </c>
      <c r="AJ328" s="3">
        <f t="shared" si="109"/>
      </c>
      <c r="AK328" s="3">
        <f t="shared" si="110"/>
      </c>
      <c r="AL328" s="3">
        <f t="shared" si="111"/>
      </c>
      <c r="AM328" s="3">
        <f t="shared" si="112"/>
      </c>
      <c r="AN328" s="26">
        <f t="shared" si="113"/>
      </c>
      <c r="AO328" s="27">
        <f t="shared" si="114"/>
      </c>
      <c r="AP328" s="31">
        <f t="shared" si="115"/>
        <v>0</v>
      </c>
      <c r="AQ328" s="3">
        <f t="shared" si="116"/>
      </c>
      <c r="AR328" s="3">
        <f t="shared" si="117"/>
      </c>
      <c r="AS328" s="3">
        <f>IF(I328="Y",IF(J328="Y",G328,IF(J328="N",G328,"")),"")</f>
      </c>
      <c r="AT328" s="3">
        <f>IF(I328="Y",IF(J328="Y",C328,IF(J328="N",C328,"")),"")</f>
      </c>
    </row>
    <row r="329" spans="2:46" ht="12">
      <c r="B329" s="40"/>
      <c r="C329" s="37"/>
      <c r="D329" s="37"/>
      <c r="E329" s="37"/>
      <c r="F329" s="37"/>
      <c r="G329" s="45"/>
      <c r="H329" s="46"/>
      <c r="I329" s="47"/>
      <c r="J329" s="57"/>
      <c r="K329" s="59"/>
      <c r="L329" s="55">
        <f>IF(I329="N",IF(J329="Y",G329*H329,IF(J329="P",0,IF(J329="R",G329,0))),IF(J329="Y",G329*H329-G329,IF(J329="P",0,IF(J329="R",0,0))))</f>
        <v>0</v>
      </c>
      <c r="M329" s="55">
        <f t="shared" si="101"/>
        <v>0</v>
      </c>
      <c r="AC329" s="3">
        <f t="shared" si="102"/>
      </c>
      <c r="AD329" s="3">
        <f t="shared" si="103"/>
      </c>
      <c r="AE329" s="3">
        <f t="shared" si="104"/>
      </c>
      <c r="AF329" s="3">
        <f t="shared" si="105"/>
      </c>
      <c r="AG329" s="3">
        <f t="shared" si="106"/>
      </c>
      <c r="AH329" s="3">
        <f t="shared" si="107"/>
      </c>
      <c r="AI329" s="3">
        <f t="shared" si="108"/>
      </c>
      <c r="AJ329" s="3">
        <f t="shared" si="109"/>
      </c>
      <c r="AK329" s="3">
        <f t="shared" si="110"/>
      </c>
      <c r="AL329" s="3">
        <f t="shared" si="111"/>
      </c>
      <c r="AM329" s="3">
        <f t="shared" si="112"/>
      </c>
      <c r="AN329" s="26">
        <f t="shared" si="113"/>
      </c>
      <c r="AO329" s="27">
        <f t="shared" si="114"/>
      </c>
      <c r="AP329" s="31">
        <f t="shared" si="115"/>
        <v>0</v>
      </c>
      <c r="AQ329" s="3">
        <f t="shared" si="116"/>
      </c>
      <c r="AR329" s="3">
        <f t="shared" si="117"/>
      </c>
      <c r="AS329" s="3">
        <f>IF(I329="Y",IF(J329="Y",G329,IF(J329="N",G329,"")),"")</f>
      </c>
      <c r="AT329" s="3">
        <f>IF(I329="Y",IF(J329="Y",C329,IF(J329="N",C329,"")),"")</f>
      </c>
    </row>
    <row r="330" spans="2:46" ht="12">
      <c r="B330" s="40"/>
      <c r="C330" s="37"/>
      <c r="D330" s="37"/>
      <c r="E330" s="37"/>
      <c r="F330" s="37"/>
      <c r="G330" s="45"/>
      <c r="H330" s="46"/>
      <c r="I330" s="47"/>
      <c r="J330" s="57"/>
      <c r="K330" s="59"/>
      <c r="L330" s="55">
        <f>IF(I330="N",IF(J330="Y",G330*H330,IF(J330="P",0,IF(J330="R",G330,0))),IF(J330="Y",G330*H330-G330,IF(J330="P",0,IF(J330="R",0,0))))</f>
        <v>0</v>
      </c>
      <c r="M330" s="55">
        <f aca="true" t="shared" si="118" ref="M330:M349">IF(I330="N",IF(J330="Y",G330*H330-G330,IF(J330="P",0,IF(J330="R",0,-G330))),IF(J330="Y",G330*H330-G330,IF(J330="P",0,IF(J330="R",0,0))))</f>
        <v>0</v>
      </c>
      <c r="AC330" s="3">
        <f t="shared" si="102"/>
      </c>
      <c r="AD330" s="3">
        <f t="shared" si="103"/>
      </c>
      <c r="AE330" s="3">
        <f t="shared" si="104"/>
      </c>
      <c r="AF330" s="3">
        <f t="shared" si="105"/>
      </c>
      <c r="AG330" s="3">
        <f t="shared" si="106"/>
      </c>
      <c r="AH330" s="3">
        <f t="shared" si="107"/>
      </c>
      <c r="AI330" s="3">
        <f t="shared" si="108"/>
      </c>
      <c r="AJ330" s="3">
        <f t="shared" si="109"/>
      </c>
      <c r="AK330" s="3">
        <f t="shared" si="110"/>
      </c>
      <c r="AL330" s="3">
        <f t="shared" si="111"/>
      </c>
      <c r="AM330" s="3">
        <f t="shared" si="112"/>
      </c>
      <c r="AN330" s="26">
        <f t="shared" si="113"/>
      </c>
      <c r="AO330" s="27">
        <f t="shared" si="114"/>
      </c>
      <c r="AP330" s="31">
        <f t="shared" si="115"/>
        <v>0</v>
      </c>
      <c r="AQ330" s="3">
        <f t="shared" si="116"/>
      </c>
      <c r="AR330" s="3">
        <f t="shared" si="117"/>
      </c>
      <c r="AS330" s="3">
        <f>IF(I330="Y",IF(J330="Y",G330,IF(J330="N",G330,"")),"")</f>
      </c>
      <c r="AT330" s="3">
        <f>IF(I330="Y",IF(J330="Y",C330,IF(J330="N",C330,"")),"")</f>
      </c>
    </row>
    <row r="331" spans="2:46" ht="12">
      <c r="B331" s="40"/>
      <c r="C331" s="37"/>
      <c r="D331" s="37"/>
      <c r="E331" s="37"/>
      <c r="F331" s="37"/>
      <c r="G331" s="45"/>
      <c r="H331" s="46"/>
      <c r="I331" s="47"/>
      <c r="J331" s="57"/>
      <c r="K331" s="59"/>
      <c r="L331" s="55">
        <f>IF(I331="N",IF(J331="Y",G331*H331,IF(J331="P",0,IF(J331="R",G331,0))),IF(J331="Y",G331*H331-G331,IF(J331="P",0,IF(J331="R",0,0))))</f>
        <v>0</v>
      </c>
      <c r="M331" s="55">
        <f t="shared" si="118"/>
        <v>0</v>
      </c>
      <c r="AC331" s="3">
        <f t="shared" si="102"/>
      </c>
      <c r="AD331" s="3">
        <f t="shared" si="103"/>
      </c>
      <c r="AE331" s="3">
        <f t="shared" si="104"/>
      </c>
      <c r="AF331" s="3">
        <f t="shared" si="105"/>
      </c>
      <c r="AG331" s="3">
        <f t="shared" si="106"/>
      </c>
      <c r="AH331" s="3">
        <f t="shared" si="107"/>
      </c>
      <c r="AI331" s="3">
        <f t="shared" si="108"/>
      </c>
      <c r="AJ331" s="3">
        <f t="shared" si="109"/>
      </c>
      <c r="AK331" s="3">
        <f t="shared" si="110"/>
      </c>
      <c r="AL331" s="3">
        <f t="shared" si="111"/>
      </c>
      <c r="AM331" s="3">
        <f t="shared" si="112"/>
      </c>
      <c r="AN331" s="26">
        <f t="shared" si="113"/>
      </c>
      <c r="AO331" s="27">
        <f t="shared" si="114"/>
      </c>
      <c r="AP331" s="31">
        <f t="shared" si="115"/>
        <v>0</v>
      </c>
      <c r="AQ331" s="3">
        <f t="shared" si="116"/>
      </c>
      <c r="AR331" s="3">
        <f t="shared" si="117"/>
      </c>
      <c r="AS331" s="3">
        <f>IF(I331="Y",IF(J331="Y",G331,IF(J331="N",G331,"")),"")</f>
      </c>
      <c r="AT331" s="3">
        <f>IF(I331="Y",IF(J331="Y",C331,IF(J331="N",C331,"")),"")</f>
      </c>
    </row>
    <row r="332" spans="2:46" ht="12">
      <c r="B332" s="40"/>
      <c r="C332" s="37"/>
      <c r="D332" s="37"/>
      <c r="E332" s="37"/>
      <c r="F332" s="37"/>
      <c r="G332" s="45"/>
      <c r="H332" s="46"/>
      <c r="I332" s="47"/>
      <c r="J332" s="57"/>
      <c r="K332" s="59"/>
      <c r="L332" s="55">
        <f>IF(I332="N",IF(J332="Y",G332*H332,IF(J332="P",0,IF(J332="R",G332,0))),IF(J332="Y",G332*H332-G332,IF(J332="P",0,IF(J332="R",0,0))))</f>
        <v>0</v>
      </c>
      <c r="M332" s="55">
        <f t="shared" si="118"/>
        <v>0</v>
      </c>
      <c r="AC332" s="3">
        <f t="shared" si="102"/>
      </c>
      <c r="AD332" s="3">
        <f t="shared" si="103"/>
      </c>
      <c r="AE332" s="3">
        <f t="shared" si="104"/>
      </c>
      <c r="AF332" s="3">
        <f t="shared" si="105"/>
      </c>
      <c r="AG332" s="3">
        <f t="shared" si="106"/>
      </c>
      <c r="AH332" s="3">
        <f t="shared" si="107"/>
      </c>
      <c r="AI332" s="3">
        <f t="shared" si="108"/>
      </c>
      <c r="AJ332" s="3">
        <f t="shared" si="109"/>
      </c>
      <c r="AK332" s="3">
        <f t="shared" si="110"/>
      </c>
      <c r="AL332" s="3">
        <f t="shared" si="111"/>
      </c>
      <c r="AM332" s="3">
        <f t="shared" si="112"/>
      </c>
      <c r="AN332" s="26">
        <f t="shared" si="113"/>
      </c>
      <c r="AO332" s="27">
        <f t="shared" si="114"/>
      </c>
      <c r="AP332" s="31">
        <f t="shared" si="115"/>
        <v>0</v>
      </c>
      <c r="AQ332" s="3">
        <f t="shared" si="116"/>
      </c>
      <c r="AR332" s="3">
        <f t="shared" si="117"/>
      </c>
      <c r="AS332" s="3">
        <f>IF(I332="Y",IF(J332="Y",G332,IF(J332="N",G332,"")),"")</f>
      </c>
      <c r="AT332" s="3">
        <f>IF(I332="Y",IF(J332="Y",C332,IF(J332="N",C332,"")),"")</f>
      </c>
    </row>
    <row r="333" spans="2:46" ht="12">
      <c r="B333" s="40"/>
      <c r="C333" s="37"/>
      <c r="D333" s="37"/>
      <c r="E333" s="37"/>
      <c r="F333" s="37"/>
      <c r="G333" s="45"/>
      <c r="H333" s="46"/>
      <c r="I333" s="47"/>
      <c r="J333" s="57"/>
      <c r="K333" s="59"/>
      <c r="L333" s="55">
        <f>IF(I333="N",IF(J333="Y",G333*H333,IF(J333="P",0,IF(J333="R",G333,0))),IF(J333="Y",G333*H333-G333,IF(J333="P",0,IF(J333="R",0,0))))</f>
        <v>0</v>
      </c>
      <c r="M333" s="55">
        <f t="shared" si="118"/>
        <v>0</v>
      </c>
      <c r="AC333" s="3">
        <f t="shared" si="102"/>
      </c>
      <c r="AD333" s="3">
        <f t="shared" si="103"/>
      </c>
      <c r="AE333" s="3">
        <f t="shared" si="104"/>
      </c>
      <c r="AF333" s="3">
        <f t="shared" si="105"/>
      </c>
      <c r="AG333" s="3">
        <f t="shared" si="106"/>
      </c>
      <c r="AH333" s="3">
        <f t="shared" si="107"/>
      </c>
      <c r="AI333" s="3">
        <f t="shared" si="108"/>
      </c>
      <c r="AJ333" s="3">
        <f t="shared" si="109"/>
      </c>
      <c r="AK333" s="3">
        <f t="shared" si="110"/>
      </c>
      <c r="AL333" s="3">
        <f t="shared" si="111"/>
      </c>
      <c r="AM333" s="3">
        <f t="shared" si="112"/>
      </c>
      <c r="AN333" s="26">
        <f t="shared" si="113"/>
      </c>
      <c r="AO333" s="27">
        <f t="shared" si="114"/>
      </c>
      <c r="AP333" s="31">
        <f t="shared" si="115"/>
        <v>0</v>
      </c>
      <c r="AQ333" s="3">
        <f t="shared" si="116"/>
      </c>
      <c r="AR333" s="3">
        <f t="shared" si="117"/>
      </c>
      <c r="AS333" s="3">
        <f>IF(I333="Y",IF(J333="Y",G333,IF(J333="N",G333,"")),"")</f>
      </c>
      <c r="AT333" s="3">
        <f>IF(I333="Y",IF(J333="Y",C333,IF(J333="N",C333,"")),"")</f>
      </c>
    </row>
    <row r="334" spans="2:46" ht="12">
      <c r="B334" s="40"/>
      <c r="C334" s="37"/>
      <c r="D334" s="37"/>
      <c r="E334" s="37"/>
      <c r="F334" s="37"/>
      <c r="G334" s="45"/>
      <c r="H334" s="46"/>
      <c r="I334" s="47"/>
      <c r="J334" s="57"/>
      <c r="K334" s="59"/>
      <c r="L334" s="55">
        <f>IF(I334="N",IF(J334="Y",G334*H334,IF(J334="P",0,IF(J334="R",G334,0))),IF(J334="Y",G334*H334-G334,IF(J334="P",0,IF(J334="R",0,0))))</f>
        <v>0</v>
      </c>
      <c r="M334" s="55">
        <f t="shared" si="118"/>
        <v>0</v>
      </c>
      <c r="AC334" s="3">
        <f t="shared" si="102"/>
      </c>
      <c r="AD334" s="3">
        <f t="shared" si="103"/>
      </c>
      <c r="AE334" s="3">
        <f t="shared" si="104"/>
      </c>
      <c r="AF334" s="3">
        <f t="shared" si="105"/>
      </c>
      <c r="AG334" s="3">
        <f t="shared" si="106"/>
      </c>
      <c r="AH334" s="3">
        <f t="shared" si="107"/>
      </c>
      <c r="AI334" s="3">
        <f t="shared" si="108"/>
      </c>
      <c r="AJ334" s="3">
        <f t="shared" si="109"/>
      </c>
      <c r="AK334" s="3">
        <f t="shared" si="110"/>
      </c>
      <c r="AL334" s="3">
        <f t="shared" si="111"/>
      </c>
      <c r="AM334" s="3">
        <f t="shared" si="112"/>
      </c>
      <c r="AN334" s="26">
        <f t="shared" si="113"/>
      </c>
      <c r="AO334" s="27">
        <f t="shared" si="114"/>
      </c>
      <c r="AP334" s="31">
        <f t="shared" si="115"/>
        <v>0</v>
      </c>
      <c r="AQ334" s="3">
        <f t="shared" si="116"/>
      </c>
      <c r="AR334" s="3">
        <f t="shared" si="117"/>
      </c>
      <c r="AS334" s="3">
        <f>IF(I334="Y",IF(J334="Y",G334,IF(J334="N",G334,"")),"")</f>
      </c>
      <c r="AT334" s="3">
        <f>IF(I334="Y",IF(J334="Y",C334,IF(J334="N",C334,"")),"")</f>
      </c>
    </row>
    <row r="335" spans="2:46" ht="12">
      <c r="B335" s="40"/>
      <c r="C335" s="37"/>
      <c r="D335" s="37"/>
      <c r="E335" s="37"/>
      <c r="F335" s="37"/>
      <c r="G335" s="45"/>
      <c r="H335" s="46"/>
      <c r="I335" s="47"/>
      <c r="J335" s="57"/>
      <c r="K335" s="59"/>
      <c r="L335" s="55">
        <f>IF(I335="N",IF(J335="Y",G335*H335,IF(J335="P",0,IF(J335="R",G335,0))),IF(J335="Y",G335*H335-G335,IF(J335="P",0,IF(J335="R",0,0))))</f>
        <v>0</v>
      </c>
      <c r="M335" s="55">
        <f t="shared" si="118"/>
        <v>0</v>
      </c>
      <c r="AC335" s="3">
        <f t="shared" si="102"/>
      </c>
      <c r="AD335" s="3">
        <f t="shared" si="103"/>
      </c>
      <c r="AE335" s="3">
        <f t="shared" si="104"/>
      </c>
      <c r="AF335" s="3">
        <f t="shared" si="105"/>
      </c>
      <c r="AG335" s="3">
        <f t="shared" si="106"/>
      </c>
      <c r="AH335" s="3">
        <f t="shared" si="107"/>
      </c>
      <c r="AI335" s="3">
        <f t="shared" si="108"/>
      </c>
      <c r="AJ335" s="3">
        <f t="shared" si="109"/>
      </c>
      <c r="AK335" s="3">
        <f t="shared" si="110"/>
      </c>
      <c r="AL335" s="3">
        <f t="shared" si="111"/>
      </c>
      <c r="AM335" s="3">
        <f t="shared" si="112"/>
      </c>
      <c r="AN335" s="26">
        <f t="shared" si="113"/>
      </c>
      <c r="AO335" s="27">
        <f t="shared" si="114"/>
      </c>
      <c r="AP335" s="31">
        <f t="shared" si="115"/>
        <v>0</v>
      </c>
      <c r="AQ335" s="3">
        <f t="shared" si="116"/>
      </c>
      <c r="AR335" s="3">
        <f t="shared" si="117"/>
      </c>
      <c r="AS335" s="3">
        <f>IF(I335="Y",IF(J335="Y",G335,IF(J335="N",G335,"")),"")</f>
      </c>
      <c r="AT335" s="3">
        <f>IF(I335="Y",IF(J335="Y",C335,IF(J335="N",C335,"")),"")</f>
      </c>
    </row>
    <row r="336" spans="2:46" ht="12">
      <c r="B336" s="40"/>
      <c r="C336" s="37"/>
      <c r="D336" s="37"/>
      <c r="E336" s="37"/>
      <c r="F336" s="37"/>
      <c r="G336" s="45"/>
      <c r="H336" s="46"/>
      <c r="I336" s="47"/>
      <c r="J336" s="57"/>
      <c r="K336" s="59"/>
      <c r="L336" s="55">
        <f>IF(I336="N",IF(J336="Y",G336*H336,IF(J336="P",0,IF(J336="R",G336,0))),IF(J336="Y",G336*H336-G336,IF(J336="P",0,IF(J336="R",0,0))))</f>
        <v>0</v>
      </c>
      <c r="M336" s="55">
        <f t="shared" si="118"/>
        <v>0</v>
      </c>
      <c r="AC336" s="3">
        <f t="shared" si="102"/>
      </c>
      <c r="AD336" s="3">
        <f t="shared" si="103"/>
      </c>
      <c r="AE336" s="3">
        <f t="shared" si="104"/>
      </c>
      <c r="AF336" s="3">
        <f t="shared" si="105"/>
      </c>
      <c r="AG336" s="3">
        <f t="shared" si="106"/>
      </c>
      <c r="AH336" s="3">
        <f t="shared" si="107"/>
      </c>
      <c r="AI336" s="3">
        <f t="shared" si="108"/>
      </c>
      <c r="AJ336" s="3">
        <f t="shared" si="109"/>
      </c>
      <c r="AK336" s="3">
        <f t="shared" si="110"/>
      </c>
      <c r="AL336" s="3">
        <f t="shared" si="111"/>
      </c>
      <c r="AM336" s="3">
        <f t="shared" si="112"/>
      </c>
      <c r="AN336" s="26">
        <f t="shared" si="113"/>
      </c>
      <c r="AO336" s="27">
        <f t="shared" si="114"/>
      </c>
      <c r="AP336" s="31">
        <f t="shared" si="115"/>
        <v>0</v>
      </c>
      <c r="AQ336" s="3">
        <f t="shared" si="116"/>
      </c>
      <c r="AR336" s="3">
        <f t="shared" si="117"/>
      </c>
      <c r="AS336" s="3">
        <f>IF(I336="Y",IF(J336="Y",G336,IF(J336="N",G336,"")),"")</f>
      </c>
      <c r="AT336" s="3">
        <f>IF(I336="Y",IF(J336="Y",C336,IF(J336="N",C336,"")),"")</f>
      </c>
    </row>
    <row r="337" spans="2:46" ht="12">
      <c r="B337" s="40"/>
      <c r="C337" s="37"/>
      <c r="D337" s="37"/>
      <c r="E337" s="37"/>
      <c r="F337" s="37"/>
      <c r="G337" s="45"/>
      <c r="H337" s="46"/>
      <c r="I337" s="47"/>
      <c r="J337" s="57"/>
      <c r="K337" s="59"/>
      <c r="L337" s="55">
        <f>IF(I337="N",IF(J337="Y",G337*H337,IF(J337="P",0,IF(J337="R",G337,0))),IF(J337="Y",G337*H337-G337,IF(J337="P",0,IF(J337="R",0,0))))</f>
        <v>0</v>
      </c>
      <c r="M337" s="55">
        <f t="shared" si="118"/>
        <v>0</v>
      </c>
      <c r="AC337" s="3">
        <f t="shared" si="102"/>
      </c>
      <c r="AD337" s="3">
        <f t="shared" si="103"/>
      </c>
      <c r="AE337" s="3">
        <f t="shared" si="104"/>
      </c>
      <c r="AF337" s="3">
        <f t="shared" si="105"/>
      </c>
      <c r="AG337" s="3">
        <f t="shared" si="106"/>
      </c>
      <c r="AH337" s="3">
        <f t="shared" si="107"/>
      </c>
      <c r="AI337" s="3">
        <f t="shared" si="108"/>
      </c>
      <c r="AJ337" s="3">
        <f t="shared" si="109"/>
      </c>
      <c r="AK337" s="3">
        <f t="shared" si="110"/>
      </c>
      <c r="AL337" s="3">
        <f t="shared" si="111"/>
      </c>
      <c r="AM337" s="3">
        <f t="shared" si="112"/>
      </c>
      <c r="AN337" s="26">
        <f t="shared" si="113"/>
      </c>
      <c r="AO337" s="27">
        <f t="shared" si="114"/>
      </c>
      <c r="AP337" s="31">
        <f t="shared" si="115"/>
        <v>0</v>
      </c>
      <c r="AQ337" s="3">
        <f t="shared" si="116"/>
      </c>
      <c r="AR337" s="3">
        <f t="shared" si="117"/>
      </c>
      <c r="AS337" s="3">
        <f>IF(I337="Y",IF(J337="Y",G337,IF(J337="N",G337,"")),"")</f>
      </c>
      <c r="AT337" s="3">
        <f>IF(I337="Y",IF(J337="Y",C337,IF(J337="N",C337,"")),"")</f>
      </c>
    </row>
    <row r="338" spans="2:46" ht="12">
      <c r="B338" s="40"/>
      <c r="C338" s="37"/>
      <c r="D338" s="37"/>
      <c r="E338" s="37"/>
      <c r="F338" s="37"/>
      <c r="G338" s="45"/>
      <c r="H338" s="46"/>
      <c r="I338" s="47"/>
      <c r="J338" s="57"/>
      <c r="K338" s="59"/>
      <c r="L338" s="55">
        <f>IF(I338="N",IF(J338="Y",G338*H338,IF(J338="P",0,IF(J338="R",G338,0))),IF(J338="Y",G338*H338-G338,IF(J338="P",0,IF(J338="R",0,0))))</f>
        <v>0</v>
      </c>
      <c r="M338" s="55">
        <f t="shared" si="118"/>
        <v>0</v>
      </c>
      <c r="AC338" s="3">
        <f t="shared" si="102"/>
      </c>
      <c r="AD338" s="3">
        <f t="shared" si="103"/>
      </c>
      <c r="AE338" s="3">
        <f t="shared" si="104"/>
      </c>
      <c r="AF338" s="3">
        <f t="shared" si="105"/>
      </c>
      <c r="AG338" s="3">
        <f t="shared" si="106"/>
      </c>
      <c r="AH338" s="3">
        <f t="shared" si="107"/>
      </c>
      <c r="AI338" s="3">
        <f t="shared" si="108"/>
      </c>
      <c r="AJ338" s="3">
        <f t="shared" si="109"/>
      </c>
      <c r="AK338" s="3">
        <f t="shared" si="110"/>
      </c>
      <c r="AL338" s="3">
        <f t="shared" si="111"/>
      </c>
      <c r="AM338" s="3">
        <f t="shared" si="112"/>
      </c>
      <c r="AN338" s="26">
        <f t="shared" si="113"/>
      </c>
      <c r="AO338" s="27">
        <f t="shared" si="114"/>
      </c>
      <c r="AP338" s="31">
        <f t="shared" si="115"/>
        <v>0</v>
      </c>
      <c r="AQ338" s="3">
        <f t="shared" si="116"/>
      </c>
      <c r="AR338" s="3">
        <f t="shared" si="117"/>
      </c>
      <c r="AS338" s="3">
        <f>IF(I338="Y",IF(J338="Y",G338,IF(J338="N",G338,"")),"")</f>
      </c>
      <c r="AT338" s="3">
        <f>IF(I338="Y",IF(J338="Y",C338,IF(J338="N",C338,"")),"")</f>
      </c>
    </row>
    <row r="339" spans="2:46" ht="12">
      <c r="B339" s="40"/>
      <c r="C339" s="37"/>
      <c r="D339" s="37"/>
      <c r="E339" s="37"/>
      <c r="F339" s="37"/>
      <c r="G339" s="45"/>
      <c r="H339" s="46"/>
      <c r="I339" s="47"/>
      <c r="J339" s="57"/>
      <c r="K339" s="59"/>
      <c r="L339" s="55">
        <f>IF(I339="N",IF(J339="Y",G339*H339,IF(J339="P",0,IF(J339="R",G339,0))),IF(J339="Y",G339*H339-G339,IF(J339="P",0,IF(J339="R",0,0))))</f>
        <v>0</v>
      </c>
      <c r="M339" s="55">
        <f t="shared" si="118"/>
        <v>0</v>
      </c>
      <c r="AC339" s="3">
        <f t="shared" si="102"/>
      </c>
      <c r="AD339" s="3">
        <f t="shared" si="103"/>
      </c>
      <c r="AE339" s="3">
        <f t="shared" si="104"/>
      </c>
      <c r="AF339" s="3">
        <f t="shared" si="105"/>
      </c>
      <c r="AG339" s="3">
        <f t="shared" si="106"/>
      </c>
      <c r="AH339" s="3">
        <f t="shared" si="107"/>
      </c>
      <c r="AI339" s="3">
        <f t="shared" si="108"/>
      </c>
      <c r="AJ339" s="3">
        <f t="shared" si="109"/>
      </c>
      <c r="AK339" s="3">
        <f t="shared" si="110"/>
      </c>
      <c r="AL339" s="3">
        <f t="shared" si="111"/>
      </c>
      <c r="AM339" s="3">
        <f t="shared" si="112"/>
      </c>
      <c r="AN339" s="26">
        <f t="shared" si="113"/>
      </c>
      <c r="AO339" s="27">
        <f t="shared" si="114"/>
      </c>
      <c r="AP339" s="31">
        <f t="shared" si="115"/>
        <v>0</v>
      </c>
      <c r="AQ339" s="3">
        <f t="shared" si="116"/>
      </c>
      <c r="AR339" s="3">
        <f t="shared" si="117"/>
      </c>
      <c r="AS339" s="3">
        <f>IF(I339="Y",IF(J339="Y",G339,IF(J339="N",G339,"")),"")</f>
      </c>
      <c r="AT339" s="3">
        <f>IF(I339="Y",IF(J339="Y",C339,IF(J339="N",C339,"")),"")</f>
      </c>
    </row>
    <row r="340" spans="2:46" ht="12">
      <c r="B340" s="40"/>
      <c r="C340" s="37"/>
      <c r="D340" s="37"/>
      <c r="E340" s="37"/>
      <c r="F340" s="37"/>
      <c r="G340" s="45"/>
      <c r="H340" s="46"/>
      <c r="I340" s="47"/>
      <c r="J340" s="57"/>
      <c r="K340" s="59"/>
      <c r="L340" s="55">
        <f>IF(I340="N",IF(J340="Y",G340*H340,IF(J340="P",0,IF(J340="R",G340,0))),IF(J340="Y",G340*H340-G340,IF(J340="P",0,IF(J340="R",0,0))))</f>
        <v>0</v>
      </c>
      <c r="M340" s="55">
        <f t="shared" si="118"/>
        <v>0</v>
      </c>
      <c r="AC340" s="3">
        <f t="shared" si="102"/>
      </c>
      <c r="AD340" s="3">
        <f t="shared" si="103"/>
      </c>
      <c r="AE340" s="3">
        <f t="shared" si="104"/>
      </c>
      <c r="AF340" s="3">
        <f t="shared" si="105"/>
      </c>
      <c r="AG340" s="3">
        <f t="shared" si="106"/>
      </c>
      <c r="AH340" s="3">
        <f t="shared" si="107"/>
      </c>
      <c r="AI340" s="3">
        <f t="shared" si="108"/>
      </c>
      <c r="AJ340" s="3">
        <f t="shared" si="109"/>
      </c>
      <c r="AK340" s="3">
        <f t="shared" si="110"/>
      </c>
      <c r="AL340" s="3">
        <f t="shared" si="111"/>
      </c>
      <c r="AM340" s="3">
        <f t="shared" si="112"/>
      </c>
      <c r="AN340" s="26">
        <f t="shared" si="113"/>
      </c>
      <c r="AO340" s="27">
        <f t="shared" si="114"/>
      </c>
      <c r="AP340" s="31">
        <f t="shared" si="115"/>
        <v>0</v>
      </c>
      <c r="AQ340" s="3">
        <f t="shared" si="116"/>
      </c>
      <c r="AR340" s="3">
        <f t="shared" si="117"/>
      </c>
      <c r="AS340" s="3">
        <f>IF(I340="Y",IF(J340="Y",G340,IF(J340="N",G340,"")),"")</f>
      </c>
      <c r="AT340" s="3">
        <f>IF(I340="Y",IF(J340="Y",C340,IF(J340="N",C340,"")),"")</f>
      </c>
    </row>
    <row r="341" spans="2:46" ht="12">
      <c r="B341" s="40"/>
      <c r="C341" s="37"/>
      <c r="D341" s="37"/>
      <c r="E341" s="37"/>
      <c r="F341" s="37"/>
      <c r="G341" s="45"/>
      <c r="H341" s="46"/>
      <c r="I341" s="47"/>
      <c r="J341" s="57"/>
      <c r="K341" s="59"/>
      <c r="L341" s="55">
        <f>IF(I341="N",IF(J341="Y",G341*H341,IF(J341="P",0,IF(J341="R",G341,0))),IF(J341="Y",G341*H341-G341,IF(J341="P",0,IF(J341="R",0,0))))</f>
        <v>0</v>
      </c>
      <c r="M341" s="55">
        <f t="shared" si="118"/>
        <v>0</v>
      </c>
      <c r="AC341" s="3">
        <f t="shared" si="102"/>
      </c>
      <c r="AD341" s="3">
        <f t="shared" si="103"/>
      </c>
      <c r="AE341" s="3">
        <f t="shared" si="104"/>
      </c>
      <c r="AF341" s="3">
        <f t="shared" si="105"/>
      </c>
      <c r="AG341" s="3">
        <f t="shared" si="106"/>
      </c>
      <c r="AH341" s="3">
        <f t="shared" si="107"/>
      </c>
      <c r="AI341" s="3">
        <f t="shared" si="108"/>
      </c>
      <c r="AJ341" s="3">
        <f t="shared" si="109"/>
      </c>
      <c r="AK341" s="3">
        <f t="shared" si="110"/>
      </c>
      <c r="AL341" s="3">
        <f t="shared" si="111"/>
      </c>
      <c r="AM341" s="3">
        <f t="shared" si="112"/>
      </c>
      <c r="AN341" s="26">
        <f t="shared" si="113"/>
      </c>
      <c r="AO341" s="27">
        <f t="shared" si="114"/>
      </c>
      <c r="AP341" s="31">
        <f t="shared" si="115"/>
        <v>0</v>
      </c>
      <c r="AQ341" s="3">
        <f t="shared" si="116"/>
      </c>
      <c r="AR341" s="3">
        <f t="shared" si="117"/>
      </c>
      <c r="AS341" s="3">
        <f>IF(I341="Y",IF(J341="Y",G341,IF(J341="N",G341,"")),"")</f>
      </c>
      <c r="AT341" s="3">
        <f>IF(I341="Y",IF(J341="Y",C341,IF(J341="N",C341,"")),"")</f>
      </c>
    </row>
    <row r="342" spans="2:46" ht="12">
      <c r="B342" s="40"/>
      <c r="C342" s="37"/>
      <c r="D342" s="37"/>
      <c r="E342" s="37"/>
      <c r="F342" s="37"/>
      <c r="G342" s="45"/>
      <c r="H342" s="46"/>
      <c r="I342" s="47"/>
      <c r="J342" s="57"/>
      <c r="K342" s="59"/>
      <c r="L342" s="55">
        <f>IF(I342="N",IF(J342="Y",G342*H342,IF(J342="P",0,IF(J342="R",G342,0))),IF(J342="Y",G342*H342-G342,IF(J342="P",0,IF(J342="R",0,0))))</f>
        <v>0</v>
      </c>
      <c r="M342" s="55">
        <f t="shared" si="118"/>
        <v>0</v>
      </c>
      <c r="AC342" s="3">
        <f t="shared" si="102"/>
      </c>
      <c r="AD342" s="3">
        <f t="shared" si="103"/>
      </c>
      <c r="AE342" s="3">
        <f t="shared" si="104"/>
      </c>
      <c r="AF342" s="3">
        <f t="shared" si="105"/>
      </c>
      <c r="AG342" s="3">
        <f t="shared" si="106"/>
      </c>
      <c r="AH342" s="3">
        <f t="shared" si="107"/>
      </c>
      <c r="AI342" s="3">
        <f t="shared" si="108"/>
      </c>
      <c r="AJ342" s="3">
        <f t="shared" si="109"/>
      </c>
      <c r="AK342" s="3">
        <f t="shared" si="110"/>
      </c>
      <c r="AL342" s="3">
        <f t="shared" si="111"/>
      </c>
      <c r="AM342" s="3">
        <f t="shared" si="112"/>
      </c>
      <c r="AN342" s="26">
        <f t="shared" si="113"/>
      </c>
      <c r="AO342" s="27">
        <f t="shared" si="114"/>
      </c>
      <c r="AP342" s="31">
        <f t="shared" si="115"/>
        <v>0</v>
      </c>
      <c r="AQ342" s="3">
        <f t="shared" si="116"/>
      </c>
      <c r="AR342" s="3">
        <f t="shared" si="117"/>
      </c>
      <c r="AS342" s="3">
        <f>IF(I342="Y",IF(J342="Y",G342,IF(J342="N",G342,"")),"")</f>
      </c>
      <c r="AT342" s="3">
        <f>IF(I342="Y",IF(J342="Y",C342,IF(J342="N",C342,"")),"")</f>
      </c>
    </row>
    <row r="343" spans="2:46" ht="12">
      <c r="B343" s="40"/>
      <c r="C343" s="37"/>
      <c r="D343" s="37"/>
      <c r="E343" s="37"/>
      <c r="F343" s="37"/>
      <c r="G343" s="45"/>
      <c r="H343" s="46"/>
      <c r="I343" s="47"/>
      <c r="J343" s="57"/>
      <c r="K343" s="59"/>
      <c r="L343" s="55">
        <f>IF(I343="N",IF(J343="Y",G343*H343,IF(J343="P",0,IF(J343="R",G343,0))),IF(J343="Y",G343*H343-G343,IF(J343="P",0,IF(J343="R",0,0))))</f>
        <v>0</v>
      </c>
      <c r="M343" s="55">
        <f t="shared" si="118"/>
        <v>0</v>
      </c>
      <c r="AC343" s="3">
        <f t="shared" si="102"/>
      </c>
      <c r="AD343" s="3">
        <f t="shared" si="103"/>
      </c>
      <c r="AE343" s="3">
        <f t="shared" si="104"/>
      </c>
      <c r="AF343" s="3">
        <f t="shared" si="105"/>
      </c>
      <c r="AG343" s="3">
        <f t="shared" si="106"/>
      </c>
      <c r="AH343" s="3">
        <f t="shared" si="107"/>
      </c>
      <c r="AI343" s="3">
        <f t="shared" si="108"/>
      </c>
      <c r="AJ343" s="3">
        <f t="shared" si="109"/>
      </c>
      <c r="AK343" s="3">
        <f t="shared" si="110"/>
      </c>
      <c r="AL343" s="3">
        <f t="shared" si="111"/>
      </c>
      <c r="AM343" s="3">
        <f t="shared" si="112"/>
      </c>
      <c r="AN343" s="26">
        <f t="shared" si="113"/>
      </c>
      <c r="AO343" s="27">
        <f t="shared" si="114"/>
      </c>
      <c r="AP343" s="31">
        <f t="shared" si="115"/>
        <v>0</v>
      </c>
      <c r="AQ343" s="3">
        <f t="shared" si="116"/>
      </c>
      <c r="AR343" s="3">
        <f t="shared" si="117"/>
      </c>
      <c r="AS343" s="3">
        <f>IF(I343="Y",IF(J343="Y",G343,IF(J343="N",G343,"")),"")</f>
      </c>
      <c r="AT343" s="3">
        <f>IF(I343="Y",IF(J343="Y",C343,IF(J343="N",C343,"")),"")</f>
      </c>
    </row>
    <row r="344" spans="2:46" ht="12">
      <c r="B344" s="40"/>
      <c r="C344" s="37"/>
      <c r="D344" s="37"/>
      <c r="E344" s="37"/>
      <c r="F344" s="37"/>
      <c r="G344" s="45"/>
      <c r="H344" s="46"/>
      <c r="I344" s="47"/>
      <c r="J344" s="57"/>
      <c r="K344" s="59"/>
      <c r="L344" s="55">
        <f>IF(I344="N",IF(J344="Y",G344*H344,IF(J344="P",0,IF(J344="R",G344,0))),IF(J344="Y",G344*H344-G344,IF(J344="P",0,IF(J344="R",0,0))))</f>
        <v>0</v>
      </c>
      <c r="M344" s="55">
        <f t="shared" si="118"/>
        <v>0</v>
      </c>
      <c r="AC344" s="3">
        <f t="shared" si="102"/>
      </c>
      <c r="AD344" s="3">
        <f t="shared" si="103"/>
      </c>
      <c r="AE344" s="3">
        <f t="shared" si="104"/>
      </c>
      <c r="AF344" s="3">
        <f t="shared" si="105"/>
      </c>
      <c r="AG344" s="3">
        <f t="shared" si="106"/>
      </c>
      <c r="AH344" s="3">
        <f t="shared" si="107"/>
      </c>
      <c r="AI344" s="3">
        <f t="shared" si="108"/>
      </c>
      <c r="AJ344" s="3">
        <f t="shared" si="109"/>
      </c>
      <c r="AK344" s="3">
        <f t="shared" si="110"/>
      </c>
      <c r="AL344" s="3">
        <f t="shared" si="111"/>
      </c>
      <c r="AM344" s="3">
        <f t="shared" si="112"/>
      </c>
      <c r="AN344" s="26">
        <f t="shared" si="113"/>
      </c>
      <c r="AO344" s="27">
        <f t="shared" si="114"/>
      </c>
      <c r="AP344" s="31">
        <f t="shared" si="115"/>
        <v>0</v>
      </c>
      <c r="AQ344" s="3">
        <f t="shared" si="116"/>
      </c>
      <c r="AR344" s="3">
        <f t="shared" si="117"/>
      </c>
      <c r="AS344" s="3">
        <f>IF(I344="Y",IF(J344="Y",G344,IF(J344="N",G344,"")),"")</f>
      </c>
      <c r="AT344" s="3">
        <f>IF(I344="Y",IF(J344="Y",C344,IF(J344="N",C344,"")),"")</f>
      </c>
    </row>
    <row r="345" spans="2:46" ht="12">
      <c r="B345" s="40"/>
      <c r="C345" s="37"/>
      <c r="D345" s="37"/>
      <c r="E345" s="37"/>
      <c r="F345" s="37"/>
      <c r="G345" s="45"/>
      <c r="H345" s="46"/>
      <c r="I345" s="47"/>
      <c r="J345" s="57"/>
      <c r="K345" s="59"/>
      <c r="L345" s="55">
        <f>IF(I345="N",IF(J345="Y",G345*H345,IF(J345="P",0,IF(J345="R",G345,0))),IF(J345="Y",G345*H345-G345,IF(J345="P",0,IF(J345="R",0,0))))</f>
        <v>0</v>
      </c>
      <c r="M345" s="55">
        <f t="shared" si="118"/>
        <v>0</v>
      </c>
      <c r="AC345" s="3">
        <f aca="true" t="shared" si="119" ref="AC345:AN349">IF($C345&lt;&gt;"",IF(AC$4&lt;&gt;"",IF($C345=AC$4,AC344+$M345,AC344),""),"")</f>
      </c>
      <c r="AD345" s="3">
        <f t="shared" si="119"/>
      </c>
      <c r="AE345" s="3">
        <f t="shared" si="119"/>
      </c>
      <c r="AF345" s="3">
        <f t="shared" si="119"/>
      </c>
      <c r="AG345" s="3">
        <f t="shared" si="119"/>
      </c>
      <c r="AH345" s="3">
        <f t="shared" si="119"/>
      </c>
      <c r="AI345" s="3">
        <f t="shared" si="119"/>
      </c>
      <c r="AJ345" s="3">
        <f t="shared" si="119"/>
      </c>
      <c r="AK345" s="3">
        <f t="shared" si="119"/>
      </c>
      <c r="AL345" s="3">
        <f t="shared" si="119"/>
      </c>
      <c r="AM345" s="3">
        <f t="shared" si="119"/>
      </c>
      <c r="AN345" s="26">
        <f t="shared" si="119"/>
      </c>
      <c r="AO345" s="27">
        <f>IF(C345&lt;&gt;"",AO344+M345,"")</f>
      </c>
      <c r="AP345" s="31">
        <f t="shared" si="115"/>
        <v>0</v>
      </c>
      <c r="AQ345" s="3">
        <f t="shared" si="116"/>
      </c>
      <c r="AR345" s="3">
        <f t="shared" si="117"/>
      </c>
      <c r="AS345" s="3">
        <f>IF(I345="Y",IF(J345="Y",G345,IF(J345="N",G345,"")),"")</f>
      </c>
      <c r="AT345" s="3">
        <f>IF(I345="Y",IF(J345="Y",C345,IF(J345="N",C345,"")),"")</f>
      </c>
    </row>
    <row r="346" spans="2:46" ht="12">
      <c r="B346" s="40"/>
      <c r="C346" s="37"/>
      <c r="D346" s="37"/>
      <c r="E346" s="37"/>
      <c r="F346" s="37"/>
      <c r="G346" s="45"/>
      <c r="H346" s="46"/>
      <c r="I346" s="47"/>
      <c r="J346" s="57"/>
      <c r="K346" s="59"/>
      <c r="L346" s="55">
        <f>IF(I346="N",IF(J346="Y",G346*H346,IF(J346="P",0,IF(J346="R",G346,0))),IF(J346="Y",G346*H346-G346,IF(J346="P",0,IF(J346="R",0,0))))</f>
        <v>0</v>
      </c>
      <c r="M346" s="55">
        <f t="shared" si="118"/>
        <v>0</v>
      </c>
      <c r="AC346" s="3">
        <f t="shared" si="119"/>
      </c>
      <c r="AD346" s="3">
        <f t="shared" si="119"/>
      </c>
      <c r="AE346" s="3">
        <f t="shared" si="119"/>
      </c>
      <c r="AF346" s="3">
        <f t="shared" si="119"/>
      </c>
      <c r="AG346" s="3">
        <f t="shared" si="119"/>
      </c>
      <c r="AH346" s="3">
        <f t="shared" si="119"/>
      </c>
      <c r="AI346" s="3">
        <f t="shared" si="119"/>
      </c>
      <c r="AJ346" s="3">
        <f t="shared" si="119"/>
      </c>
      <c r="AK346" s="3">
        <f t="shared" si="119"/>
      </c>
      <c r="AL346" s="3">
        <f t="shared" si="119"/>
      </c>
      <c r="AM346" s="3">
        <f t="shared" si="119"/>
      </c>
      <c r="AN346" s="26">
        <f t="shared" si="119"/>
      </c>
      <c r="AO346" s="27">
        <f>IF(C346&lt;&gt;"",AO345+M346,"")</f>
      </c>
      <c r="AP346" s="31">
        <f t="shared" si="115"/>
        <v>0</v>
      </c>
      <c r="AQ346" s="3">
        <f t="shared" si="116"/>
      </c>
      <c r="AR346" s="3">
        <f t="shared" si="117"/>
      </c>
      <c r="AS346" s="3">
        <f>IF(I346="Y",IF(J346="Y",G346,IF(J346="N",G346,"")),"")</f>
      </c>
      <c r="AT346" s="3">
        <f>IF(I346="Y",IF(J346="Y",C346,IF(J346="N",C346,"")),"")</f>
      </c>
    </row>
    <row r="347" spans="2:46" ht="12">
      <c r="B347" s="40"/>
      <c r="C347" s="37"/>
      <c r="D347" s="37"/>
      <c r="E347" s="37"/>
      <c r="F347" s="37"/>
      <c r="G347" s="45"/>
      <c r="H347" s="46"/>
      <c r="I347" s="47"/>
      <c r="J347" s="57"/>
      <c r="K347" s="59"/>
      <c r="L347" s="55">
        <f>IF(I347="N",IF(J347="Y",G347*H347,IF(J347="P",0,IF(J347="R",G347,0))),IF(J347="Y",G347*H347-G347,IF(J347="P",0,IF(J347="R",0,0))))</f>
        <v>0</v>
      </c>
      <c r="M347" s="55">
        <f t="shared" si="118"/>
        <v>0</v>
      </c>
      <c r="AC347" s="3">
        <f t="shared" si="119"/>
      </c>
      <c r="AD347" s="3">
        <f t="shared" si="119"/>
      </c>
      <c r="AE347" s="3">
        <f t="shared" si="119"/>
      </c>
      <c r="AF347" s="3">
        <f t="shared" si="119"/>
      </c>
      <c r="AG347" s="3">
        <f t="shared" si="119"/>
      </c>
      <c r="AH347" s="3">
        <f t="shared" si="119"/>
      </c>
      <c r="AI347" s="3">
        <f t="shared" si="119"/>
      </c>
      <c r="AJ347" s="3">
        <f t="shared" si="119"/>
      </c>
      <c r="AK347" s="3">
        <f t="shared" si="119"/>
      </c>
      <c r="AL347" s="3">
        <f t="shared" si="119"/>
      </c>
      <c r="AM347" s="3">
        <f t="shared" si="119"/>
      </c>
      <c r="AN347" s="26">
        <f t="shared" si="119"/>
      </c>
      <c r="AO347" s="27">
        <f>IF(C347&lt;&gt;"",AO346+M347,"")</f>
      </c>
      <c r="AP347" s="31">
        <f t="shared" si="115"/>
        <v>0</v>
      </c>
      <c r="AQ347" s="3">
        <f t="shared" si="116"/>
      </c>
      <c r="AR347" s="3">
        <f t="shared" si="117"/>
      </c>
      <c r="AS347" s="3">
        <f>IF(I347="Y",IF(J347="Y",G347,IF(J347="N",G347,"")),"")</f>
      </c>
      <c r="AT347" s="3">
        <f>IF(I347="Y",IF(J347="Y",C347,IF(J347="N",C347,"")),"")</f>
      </c>
    </row>
    <row r="348" spans="2:46" ht="12">
      <c r="B348" s="40"/>
      <c r="C348" s="37"/>
      <c r="D348" s="37"/>
      <c r="E348" s="37"/>
      <c r="F348" s="37"/>
      <c r="G348" s="45"/>
      <c r="H348" s="46"/>
      <c r="I348" s="47"/>
      <c r="J348" s="57"/>
      <c r="K348" s="59"/>
      <c r="L348" s="55">
        <f>IF(I348="N",IF(J348="Y",G348*H348,IF(J348="P",0,IF(J348="R",G348,0))),IF(J348="Y",G348*H348-G348,IF(J348="P",0,IF(J348="R",0,0))))</f>
        <v>0</v>
      </c>
      <c r="M348" s="55">
        <f t="shared" si="118"/>
        <v>0</v>
      </c>
      <c r="AC348" s="3">
        <f t="shared" si="119"/>
      </c>
      <c r="AD348" s="3">
        <f t="shared" si="119"/>
      </c>
      <c r="AE348" s="3">
        <f t="shared" si="119"/>
      </c>
      <c r="AF348" s="3">
        <f t="shared" si="119"/>
      </c>
      <c r="AG348" s="3">
        <f t="shared" si="119"/>
      </c>
      <c r="AH348" s="3">
        <f t="shared" si="119"/>
      </c>
      <c r="AI348" s="3">
        <f t="shared" si="119"/>
      </c>
      <c r="AJ348" s="3">
        <f t="shared" si="119"/>
      </c>
      <c r="AK348" s="3">
        <f t="shared" si="119"/>
      </c>
      <c r="AL348" s="3">
        <f t="shared" si="119"/>
      </c>
      <c r="AM348" s="3">
        <f t="shared" si="119"/>
      </c>
      <c r="AN348" s="26">
        <f t="shared" si="119"/>
      </c>
      <c r="AO348" s="27">
        <f>IF(C348&lt;&gt;"",AO347+M348,"")</f>
      </c>
      <c r="AP348" s="31">
        <f t="shared" si="115"/>
        <v>0</v>
      </c>
      <c r="AQ348" s="3">
        <f t="shared" si="116"/>
      </c>
      <c r="AR348" s="3">
        <f t="shared" si="117"/>
      </c>
      <c r="AS348" s="3">
        <f>IF(I348="Y",IF(J348="Y",G348,IF(J348="N",G348,"")),"")</f>
      </c>
      <c r="AT348" s="3">
        <f>IF(I348="Y",IF(J348="Y",C348,IF(J348="N",C348,"")),"")</f>
      </c>
    </row>
    <row r="349" spans="2:46" ht="12">
      <c r="B349" s="40"/>
      <c r="C349" s="37"/>
      <c r="D349" s="37"/>
      <c r="E349" s="37"/>
      <c r="F349" s="37"/>
      <c r="G349" s="45"/>
      <c r="H349" s="46"/>
      <c r="I349" s="47"/>
      <c r="J349" s="57"/>
      <c r="K349" s="59"/>
      <c r="L349" s="55">
        <f>IF(I349="N",IF(J349="Y",G349*H349,IF(J349="P",0,IF(J349="R",G349,0))),IF(J349="Y",G349*H349-G349,IF(J349="P",0,IF(J349="R",0,0))))</f>
        <v>0</v>
      </c>
      <c r="M349" s="55">
        <f t="shared" si="118"/>
        <v>0</v>
      </c>
      <c r="AC349" s="3">
        <f t="shared" si="119"/>
      </c>
      <c r="AD349" s="3">
        <f t="shared" si="119"/>
      </c>
      <c r="AE349" s="3">
        <f t="shared" si="119"/>
      </c>
      <c r="AF349" s="3">
        <f t="shared" si="119"/>
      </c>
      <c r="AG349" s="3">
        <f t="shared" si="119"/>
      </c>
      <c r="AH349" s="3">
        <f t="shared" si="119"/>
      </c>
      <c r="AI349" s="3">
        <f t="shared" si="119"/>
      </c>
      <c r="AJ349" s="3">
        <f t="shared" si="119"/>
      </c>
      <c r="AK349" s="3">
        <f t="shared" si="119"/>
      </c>
      <c r="AL349" s="3">
        <f t="shared" si="119"/>
      </c>
      <c r="AM349" s="3">
        <f t="shared" si="119"/>
      </c>
      <c r="AN349" s="26">
        <f t="shared" si="119"/>
      </c>
      <c r="AO349" s="27">
        <f>IF(C349&lt;&gt;"",AO348+M349,"")</f>
      </c>
      <c r="AP349" s="31">
        <f t="shared" si="115"/>
        <v>0</v>
      </c>
      <c r="AQ349" s="3">
        <f t="shared" si="116"/>
      </c>
      <c r="AR349" s="3">
        <f t="shared" si="117"/>
      </c>
      <c r="AS349" s="3">
        <f>IF(I349="Y",IF(J349="Y",G349,IF(J349="N",G349,"")),"")</f>
      </c>
      <c r="AT349" s="3">
        <f>IF(I349="Y",IF(J349="Y",C349,IF(J349="N",C349,"")),"")</f>
      </c>
    </row>
    <row r="350" spans="2:46" ht="12">
      <c r="B350" s="40"/>
      <c r="C350" s="37"/>
      <c r="D350" s="37"/>
      <c r="E350" s="37"/>
      <c r="F350" s="37"/>
      <c r="G350" s="52"/>
      <c r="H350" s="46"/>
      <c r="I350" s="47"/>
      <c r="J350" s="57"/>
      <c r="K350" s="59"/>
      <c r="L350" s="55">
        <f>IF(I350="N",IF(J350="Y",G350*H350,IF(J350="P",0,IF(J350="R",G350,0))),IF(J350="Y",G350*H350-G350,IF(J350="P",0,IF(J350="R",0,0))))</f>
        <v>0</v>
      </c>
      <c r="M350" s="55">
        <f>IF(I350="N",IF(J350="Y",G350*H350-G350,IF(J350="P",0,IF(J350="R",0,-G350))),IF(J350="Y",G350*H350-G350,IF(J350="P",0,IF(J350="R",0,0))))</f>
        <v>0</v>
      </c>
      <c r="AC350" s="3">
        <f>IF($C350&lt;&gt;"",IF(AC$4&lt;&gt;"",IF($C350=AC$4,AC349+$M350,AC349),""),"")</f>
      </c>
      <c r="AD350" s="3">
        <f>IF($C350&lt;&gt;"",IF(AD$4&lt;&gt;"",IF($C350=AD$4,AD349+$M350,AD349),""),"")</f>
      </c>
      <c r="AE350" s="3">
        <f>IF($C350&lt;&gt;"",IF(AE$4&lt;&gt;"",IF($C350=AE$4,AE349+$M350,AE349),""),"")</f>
      </c>
      <c r="AF350" s="3">
        <f>IF($C350&lt;&gt;"",IF(AF$4&lt;&gt;"",IF($C350=AF$4,AF349+$M350,AF349),""),"")</f>
      </c>
      <c r="AG350" s="3">
        <f>IF($C350&lt;&gt;"",IF(AG$4&lt;&gt;"",IF($C350=AG$4,AG349+$M350,AG349),""),"")</f>
      </c>
      <c r="AH350" s="3">
        <f>IF($C350&lt;&gt;"",IF(AH$4&lt;&gt;"",IF($C350=AH$4,AH349+$M350,AH349),""),"")</f>
      </c>
      <c r="AI350" s="3">
        <f>IF($C350&lt;&gt;"",IF(AI$4&lt;&gt;"",IF($C350=AI$4,AI349+$M350,AI349),""),"")</f>
      </c>
      <c r="AJ350" s="3">
        <f>IF($C350&lt;&gt;"",IF(AJ$4&lt;&gt;"",IF($C350=AJ$4,AJ349+$M350,AJ349),""),"")</f>
      </c>
      <c r="AK350" s="3">
        <f>IF($C350&lt;&gt;"",IF(AK$4&lt;&gt;"",IF($C350=AK$4,AK349+$M350,AK349),""),"")</f>
      </c>
      <c r="AL350" s="3">
        <f>IF($C350&lt;&gt;"",IF(AL$4&lt;&gt;"",IF($C350=AL$4,AL349+$M350,AL349),""),"")</f>
      </c>
      <c r="AM350" s="3">
        <f>IF($C350&lt;&gt;"",IF(AM$4&lt;&gt;"",IF($C350=AM$4,AM349+$M350,AM349),""),"")</f>
      </c>
      <c r="AN350" s="26">
        <f>IF($C350&lt;&gt;"",IF(AN$4&lt;&gt;"",IF($C350=AN$4,AN349+$M350,AN349),""),"")</f>
      </c>
      <c r="AO350" s="27">
        <f>IF(C350&lt;&gt;"",AO349+M350,"")</f>
      </c>
      <c r="AP350" s="31">
        <f>IF(I350="Y",G350*H350-G350,G350*H350)</f>
        <v>0</v>
      </c>
      <c r="AQ350" s="3">
        <f>IF(J350="P",G350,"")</f>
      </c>
      <c r="AR350" s="3">
        <f>IF(J350="P",C350,"")</f>
      </c>
      <c r="AS350" s="3">
        <f>IF(I350="Y",IF(J350="Y",G350,IF(J350="N",G350,"")),"")</f>
      </c>
      <c r="AT350" s="3">
        <f>IF(I350="Y",IF(J350="Y",C350,IF(J350="N",C350,"")),"")</f>
      </c>
    </row>
    <row r="351" spans="2:46" ht="12">
      <c r="B351" s="40"/>
      <c r="C351" s="37"/>
      <c r="D351" s="37"/>
      <c r="E351" s="37"/>
      <c r="F351" s="37"/>
      <c r="G351" s="52"/>
      <c r="H351" s="46"/>
      <c r="I351" s="47"/>
      <c r="J351" s="57"/>
      <c r="K351" s="59"/>
      <c r="L351" s="55">
        <f>IF(I351="N",IF(J351="Y",G351*H351,IF(J351="P",0,IF(J351="R",G351,0))),IF(J351="Y",G351*H351-G351,IF(J351="P",0,IF(J351="R",0,0))))</f>
        <v>0</v>
      </c>
      <c r="M351" s="55">
        <f>IF(I351="N",IF(J351="Y",G351*H351-G351,IF(J351="P",0,IF(J351="R",0,-G351))),IF(J351="Y",G351*H351-G351,IF(J351="P",0,IF(J351="R",0,0))))</f>
        <v>0</v>
      </c>
      <c r="AC351" s="3">
        <f>IF($C351&lt;&gt;"",IF(AC$4&lt;&gt;"",IF($C351=AC$4,AC350+$M351,AC350),""),"")</f>
      </c>
      <c r="AD351" s="3">
        <f>IF($C351&lt;&gt;"",IF(AD$4&lt;&gt;"",IF($C351=AD$4,AD350+$M351,AD350),""),"")</f>
      </c>
      <c r="AE351" s="3">
        <f>IF($C351&lt;&gt;"",IF(AE$4&lt;&gt;"",IF($C351=AE$4,AE350+$M351,AE350),""),"")</f>
      </c>
      <c r="AF351" s="3">
        <f>IF($C351&lt;&gt;"",IF(AF$4&lt;&gt;"",IF($C351=AF$4,AF350+$M351,AF350),""),"")</f>
      </c>
      <c r="AG351" s="3">
        <f>IF($C351&lt;&gt;"",IF(AG$4&lt;&gt;"",IF($C351=AG$4,AG350+$M351,AG350),""),"")</f>
      </c>
      <c r="AH351" s="3">
        <f>IF($C351&lt;&gt;"",IF(AH$4&lt;&gt;"",IF($C351=AH$4,AH350+$M351,AH350),""),"")</f>
      </c>
      <c r="AI351" s="3">
        <f>IF($C351&lt;&gt;"",IF(AI$4&lt;&gt;"",IF($C351=AI$4,AI350+$M351,AI350),""),"")</f>
      </c>
      <c r="AJ351" s="3">
        <f>IF($C351&lt;&gt;"",IF(AJ$4&lt;&gt;"",IF($C351=AJ$4,AJ350+$M351,AJ350),""),"")</f>
      </c>
      <c r="AK351" s="3">
        <f>IF($C351&lt;&gt;"",IF(AK$4&lt;&gt;"",IF($C351=AK$4,AK350+$M351,AK350),""),"")</f>
      </c>
      <c r="AL351" s="3">
        <f>IF($C351&lt;&gt;"",IF(AL$4&lt;&gt;"",IF($C351=AL$4,AL350+$M351,AL350),""),"")</f>
      </c>
      <c r="AM351" s="3">
        <f>IF($C351&lt;&gt;"",IF(AM$4&lt;&gt;"",IF($C351=AM$4,AM350+$M351,AM350),""),"")</f>
      </c>
      <c r="AN351" s="26">
        <f>IF($C351&lt;&gt;"",IF(AN$4&lt;&gt;"",IF($C351=AN$4,AN350+$M351,AN350),""),"")</f>
      </c>
      <c r="AO351" s="27">
        <f>IF(C351&lt;&gt;"",AO350+M351,"")</f>
      </c>
      <c r="AP351" s="31">
        <f>IF(I351="Y",G351*H351-G351,G351*H351)</f>
        <v>0</v>
      </c>
      <c r="AQ351" s="3">
        <f>IF(J351="P",G351,"")</f>
      </c>
      <c r="AR351" s="3">
        <f>IF(J351="P",C351,"")</f>
      </c>
      <c r="AS351" s="3">
        <f>IF(I351="Y",IF(J351="Y",G351,IF(J351="N",G351,"")),"")</f>
      </c>
      <c r="AT351" s="3">
        <f>IF(I351="Y",IF(J351="Y",C351,IF(J351="N",C351,"")),"")</f>
      </c>
    </row>
    <row r="352" spans="2:46" ht="12">
      <c r="B352" s="40"/>
      <c r="C352" s="37"/>
      <c r="D352" s="37"/>
      <c r="E352" s="37"/>
      <c r="F352" s="37"/>
      <c r="G352" s="52"/>
      <c r="H352" s="46"/>
      <c r="I352" s="47"/>
      <c r="J352" s="57"/>
      <c r="K352" s="59"/>
      <c r="L352" s="55">
        <f>IF(I352="N",IF(J352="Y",G352*H352,IF(J352="P",0,IF(J352="R",G352,0))),IF(J352="Y",G352*H352-G352,IF(J352="P",0,IF(J352="R",0,0))))</f>
        <v>0</v>
      </c>
      <c r="M352" s="55">
        <f>IF(I352="N",IF(J352="Y",G352*H352-G352,IF(J352="P",0,IF(J352="R",0,-G352))),IF(J352="Y",G352*H352-G352,IF(J352="P",0,IF(J352="R",0,0))))</f>
        <v>0</v>
      </c>
      <c r="AC352" s="3">
        <f>IF($C352&lt;&gt;"",IF(AC$4&lt;&gt;"",IF($C352=AC$4,AC351+$M352,AC351),""),"")</f>
      </c>
      <c r="AD352" s="3">
        <f>IF($C352&lt;&gt;"",IF(AD$4&lt;&gt;"",IF($C352=AD$4,AD351+$M352,AD351),""),"")</f>
      </c>
      <c r="AE352" s="3">
        <f>IF($C352&lt;&gt;"",IF(AE$4&lt;&gt;"",IF($C352=AE$4,AE351+$M352,AE351),""),"")</f>
      </c>
      <c r="AF352" s="3">
        <f>IF($C352&lt;&gt;"",IF(AF$4&lt;&gt;"",IF($C352=AF$4,AF351+$M352,AF351),""),"")</f>
      </c>
      <c r="AG352" s="3">
        <f>IF($C352&lt;&gt;"",IF(AG$4&lt;&gt;"",IF($C352=AG$4,AG351+$M352,AG351),""),"")</f>
      </c>
      <c r="AH352" s="3">
        <f>IF($C352&lt;&gt;"",IF(AH$4&lt;&gt;"",IF($C352=AH$4,AH351+$M352,AH351),""),"")</f>
      </c>
      <c r="AI352" s="3">
        <f>IF($C352&lt;&gt;"",IF(AI$4&lt;&gt;"",IF($C352=AI$4,AI351+$M352,AI351),""),"")</f>
      </c>
      <c r="AJ352" s="3">
        <f>IF($C352&lt;&gt;"",IF(AJ$4&lt;&gt;"",IF($C352=AJ$4,AJ351+$M352,AJ351),""),"")</f>
      </c>
      <c r="AK352" s="3">
        <f>IF($C352&lt;&gt;"",IF(AK$4&lt;&gt;"",IF($C352=AK$4,AK351+$M352,AK351),""),"")</f>
      </c>
      <c r="AL352" s="3">
        <f>IF($C352&lt;&gt;"",IF(AL$4&lt;&gt;"",IF($C352=AL$4,AL351+$M352,AL351),""),"")</f>
      </c>
      <c r="AM352" s="3">
        <f>IF($C352&lt;&gt;"",IF(AM$4&lt;&gt;"",IF($C352=AM$4,AM351+$M352,AM351),""),"")</f>
      </c>
      <c r="AN352" s="26">
        <f>IF($C352&lt;&gt;"",IF(AN$4&lt;&gt;"",IF($C352=AN$4,AN351+$M352,AN351),""),"")</f>
      </c>
      <c r="AO352" s="27">
        <f>IF(C352&lt;&gt;"",AO351+M352,"")</f>
      </c>
      <c r="AP352" s="31">
        <f>IF(I352="Y",G352*H352-G352,G352*H352)</f>
        <v>0</v>
      </c>
      <c r="AQ352" s="3">
        <f>IF(J352="P",G352,"")</f>
      </c>
      <c r="AR352" s="3">
        <f>IF(J352="P",C352,"")</f>
      </c>
      <c r="AS352" s="3">
        <f>IF(I352="Y",IF(J352="Y",G352,IF(J352="N",G352,"")),"")</f>
      </c>
      <c r="AT352" s="3">
        <f>IF(I352="Y",IF(J352="Y",C352,IF(J352="N",C352,"")),"")</f>
      </c>
    </row>
    <row r="353" spans="2:46" ht="12">
      <c r="B353" s="40"/>
      <c r="C353" s="37"/>
      <c r="D353" s="37"/>
      <c r="E353" s="37"/>
      <c r="F353" s="37"/>
      <c r="G353" s="52"/>
      <c r="H353" s="46"/>
      <c r="I353" s="47"/>
      <c r="J353" s="57"/>
      <c r="K353" s="59"/>
      <c r="L353" s="55">
        <f>IF(I353="N",IF(J353="Y",G353*H353,IF(J353="P",0,IF(J353="R",G353,0))),IF(J353="Y",G353*H353-G353,IF(J353="P",0,IF(J353="R",0,0))))</f>
        <v>0</v>
      </c>
      <c r="M353" s="55">
        <f>IF(I353="N",IF(J353="Y",G353*H353-G353,IF(J353="P",0,IF(J353="R",0,-G353))),IF(J353="Y",G353*H353-G353,IF(J353="P",0,IF(J353="R",0,0))))</f>
        <v>0</v>
      </c>
      <c r="AC353" s="3">
        <f>IF($C353&lt;&gt;"",IF(AC$4&lt;&gt;"",IF($C353=AC$4,AC352+$M353,AC352),""),"")</f>
      </c>
      <c r="AD353" s="3">
        <f>IF($C353&lt;&gt;"",IF(AD$4&lt;&gt;"",IF($C353=AD$4,AD352+$M353,AD352),""),"")</f>
      </c>
      <c r="AE353" s="3">
        <f>IF($C353&lt;&gt;"",IF(AE$4&lt;&gt;"",IF($C353=AE$4,AE352+$M353,AE352),""),"")</f>
      </c>
      <c r="AF353" s="3">
        <f>IF($C353&lt;&gt;"",IF(AF$4&lt;&gt;"",IF($C353=AF$4,AF352+$M353,AF352),""),"")</f>
      </c>
      <c r="AG353" s="3">
        <f>IF($C353&lt;&gt;"",IF(AG$4&lt;&gt;"",IF($C353=AG$4,AG352+$M353,AG352),""),"")</f>
      </c>
      <c r="AH353" s="3">
        <f>IF($C353&lt;&gt;"",IF(AH$4&lt;&gt;"",IF($C353=AH$4,AH352+$M353,AH352),""),"")</f>
      </c>
      <c r="AI353" s="3">
        <f>IF($C353&lt;&gt;"",IF(AI$4&lt;&gt;"",IF($C353=AI$4,AI352+$M353,AI352),""),"")</f>
      </c>
      <c r="AJ353" s="3">
        <f>IF($C353&lt;&gt;"",IF(AJ$4&lt;&gt;"",IF($C353=AJ$4,AJ352+$M353,AJ352),""),"")</f>
      </c>
      <c r="AK353" s="3">
        <f>IF($C353&lt;&gt;"",IF(AK$4&lt;&gt;"",IF($C353=AK$4,AK352+$M353,AK352),""),"")</f>
      </c>
      <c r="AL353" s="3">
        <f>IF($C353&lt;&gt;"",IF(AL$4&lt;&gt;"",IF($C353=AL$4,AL352+$M353,AL352),""),"")</f>
      </c>
      <c r="AM353" s="3">
        <f>IF($C353&lt;&gt;"",IF(AM$4&lt;&gt;"",IF($C353=AM$4,AM352+$M353,AM352),""),"")</f>
      </c>
      <c r="AN353" s="26">
        <f>IF($C353&lt;&gt;"",IF(AN$4&lt;&gt;"",IF($C353=AN$4,AN352+$M353,AN352),""),"")</f>
      </c>
      <c r="AO353" s="27">
        <f>IF(C353&lt;&gt;"",AO352+M353,"")</f>
      </c>
      <c r="AP353" s="31">
        <f>IF(I353="Y",G353*H353-G353,G353*H353)</f>
        <v>0</v>
      </c>
      <c r="AQ353" s="3">
        <f>IF(J353="P",G353,"")</f>
      </c>
      <c r="AR353" s="3">
        <f>IF(J353="P",C353,"")</f>
      </c>
      <c r="AS353" s="3">
        <f>IF(I353="Y",IF(J353="Y",G353,IF(J353="N",G353,"")),"")</f>
      </c>
      <c r="AT353" s="3">
        <f>IF(I353="Y",IF(J353="Y",C353,IF(J353="N",C353,"")),"")</f>
      </c>
    </row>
    <row r="354" spans="2:46" ht="12">
      <c r="B354" s="40"/>
      <c r="C354" s="37"/>
      <c r="D354" s="37"/>
      <c r="E354" s="37"/>
      <c r="F354" s="37"/>
      <c r="G354" s="52"/>
      <c r="H354" s="46"/>
      <c r="I354" s="47"/>
      <c r="J354" s="57"/>
      <c r="K354" s="59"/>
      <c r="L354" s="55">
        <f>IF(I354="N",IF(J354="Y",G354*H354,IF(J354="P",0,IF(J354="R",G354,0))),IF(J354="Y",G354*H354-G354,IF(J354="P",0,IF(J354="R",0,0))))</f>
        <v>0</v>
      </c>
      <c r="M354" s="55">
        <f>IF(I354="N",IF(J354="Y",G354*H354-G354,IF(J354="P",0,IF(J354="R",0,-G354))),IF(J354="Y",G354*H354-G354,IF(J354="P",0,IF(J354="R",0,0))))</f>
        <v>0</v>
      </c>
      <c r="AC354" s="3">
        <f>IF($C354&lt;&gt;"",IF(AC$4&lt;&gt;"",IF($C354=AC$4,AC353+$M354,AC353),""),"")</f>
      </c>
      <c r="AD354" s="3">
        <f>IF($C354&lt;&gt;"",IF(AD$4&lt;&gt;"",IF($C354=AD$4,AD353+$M354,AD353),""),"")</f>
      </c>
      <c r="AE354" s="3">
        <f>IF($C354&lt;&gt;"",IF(AE$4&lt;&gt;"",IF($C354=AE$4,AE353+$M354,AE353),""),"")</f>
      </c>
      <c r="AF354" s="3">
        <f>IF($C354&lt;&gt;"",IF(AF$4&lt;&gt;"",IF($C354=AF$4,AF353+$M354,AF353),""),"")</f>
      </c>
      <c r="AG354" s="3">
        <f>IF($C354&lt;&gt;"",IF(AG$4&lt;&gt;"",IF($C354=AG$4,AG353+$M354,AG353),""),"")</f>
      </c>
      <c r="AH354" s="3">
        <f>IF($C354&lt;&gt;"",IF(AH$4&lt;&gt;"",IF($C354=AH$4,AH353+$M354,AH353),""),"")</f>
      </c>
      <c r="AI354" s="3">
        <f>IF($C354&lt;&gt;"",IF(AI$4&lt;&gt;"",IF($C354=AI$4,AI353+$M354,AI353),""),"")</f>
      </c>
      <c r="AJ354" s="3">
        <f>IF($C354&lt;&gt;"",IF(AJ$4&lt;&gt;"",IF($C354=AJ$4,AJ353+$M354,AJ353),""),"")</f>
      </c>
      <c r="AK354" s="3">
        <f>IF($C354&lt;&gt;"",IF(AK$4&lt;&gt;"",IF($C354=AK$4,AK353+$M354,AK353),""),"")</f>
      </c>
      <c r="AL354" s="3">
        <f>IF($C354&lt;&gt;"",IF(AL$4&lt;&gt;"",IF($C354=AL$4,AL353+$M354,AL353),""),"")</f>
      </c>
      <c r="AM354" s="3">
        <f>IF($C354&lt;&gt;"",IF(AM$4&lt;&gt;"",IF($C354=AM$4,AM353+$M354,AM353),""),"")</f>
      </c>
      <c r="AN354" s="26">
        <f>IF($C354&lt;&gt;"",IF(AN$4&lt;&gt;"",IF($C354=AN$4,AN353+$M354,AN353),""),"")</f>
      </c>
      <c r="AO354" s="27">
        <f>IF(C354&lt;&gt;"",AO353+M354,"")</f>
      </c>
      <c r="AP354" s="31">
        <f>IF(I354="Y",G354*H354-G354,G354*H354)</f>
        <v>0</v>
      </c>
      <c r="AQ354" s="3">
        <f>IF(J354="P",G354,"")</f>
      </c>
      <c r="AR354" s="3">
        <f>IF(J354="P",C354,"")</f>
      </c>
      <c r="AS354" s="3">
        <f>IF(I354="Y",IF(J354="Y",G354,IF(J354="N",G354,"")),"")</f>
      </c>
      <c r="AT354" s="3">
        <f>IF(I354="Y",IF(J354="Y",C354,IF(J354="N",C354,"")),"")</f>
      </c>
    </row>
    <row r="355" spans="2:46" ht="12">
      <c r="B355" s="40"/>
      <c r="C355" s="37"/>
      <c r="D355" s="37"/>
      <c r="E355" s="37"/>
      <c r="F355" s="37"/>
      <c r="G355" s="52"/>
      <c r="H355" s="46"/>
      <c r="I355" s="47"/>
      <c r="J355" s="57"/>
      <c r="K355" s="59"/>
      <c r="L355" s="55">
        <f>IF(I355="N",IF(J355="Y",G355*H355,IF(J355="P",0,IF(J355="R",G355,0))),IF(J355="Y",G355*H355-G355,IF(J355="P",0,IF(J355="R",0,0))))</f>
        <v>0</v>
      </c>
      <c r="M355" s="55">
        <f>IF(I355="N",IF(J355="Y",G355*H355-G355,IF(J355="P",0,IF(J355="R",0,-G355))),IF(J355="Y",G355*H355-G355,IF(J355="P",0,IF(J355="R",0,0))))</f>
        <v>0</v>
      </c>
      <c r="AC355" s="3">
        <f>IF($C355&lt;&gt;"",IF(AC$4&lt;&gt;"",IF($C355=AC$4,AC354+$M355,AC354),""),"")</f>
      </c>
      <c r="AD355" s="3">
        <f>IF($C355&lt;&gt;"",IF(AD$4&lt;&gt;"",IF($C355=AD$4,AD354+$M355,AD354),""),"")</f>
      </c>
      <c r="AE355" s="3">
        <f>IF($C355&lt;&gt;"",IF(AE$4&lt;&gt;"",IF($C355=AE$4,AE354+$M355,AE354),""),"")</f>
      </c>
      <c r="AF355" s="3">
        <f>IF($C355&lt;&gt;"",IF(AF$4&lt;&gt;"",IF($C355=AF$4,AF354+$M355,AF354),""),"")</f>
      </c>
      <c r="AG355" s="3">
        <f>IF($C355&lt;&gt;"",IF(AG$4&lt;&gt;"",IF($C355=AG$4,AG354+$M355,AG354),""),"")</f>
      </c>
      <c r="AH355" s="3">
        <f>IF($C355&lt;&gt;"",IF(AH$4&lt;&gt;"",IF($C355=AH$4,AH354+$M355,AH354),""),"")</f>
      </c>
      <c r="AI355" s="3">
        <f>IF($C355&lt;&gt;"",IF(AI$4&lt;&gt;"",IF($C355=AI$4,AI354+$M355,AI354),""),"")</f>
      </c>
      <c r="AJ355" s="3">
        <f>IF($C355&lt;&gt;"",IF(AJ$4&lt;&gt;"",IF($C355=AJ$4,AJ354+$M355,AJ354),""),"")</f>
      </c>
      <c r="AK355" s="3">
        <f>IF($C355&lt;&gt;"",IF(AK$4&lt;&gt;"",IF($C355=AK$4,AK354+$M355,AK354),""),"")</f>
      </c>
      <c r="AL355" s="3">
        <f>IF($C355&lt;&gt;"",IF(AL$4&lt;&gt;"",IF($C355=AL$4,AL354+$M355,AL354),""),"")</f>
      </c>
      <c r="AM355" s="3">
        <f>IF($C355&lt;&gt;"",IF(AM$4&lt;&gt;"",IF($C355=AM$4,AM354+$M355,AM354),""),"")</f>
      </c>
      <c r="AN355" s="26">
        <f>IF($C355&lt;&gt;"",IF(AN$4&lt;&gt;"",IF($C355=AN$4,AN354+$M355,AN354),""),"")</f>
      </c>
      <c r="AO355" s="27">
        <f>IF(C355&lt;&gt;"",AO354+M355,"")</f>
      </c>
      <c r="AP355" s="31">
        <f>IF(I355="Y",G355*H355-G355,G355*H355)</f>
        <v>0</v>
      </c>
      <c r="AQ355" s="3">
        <f>IF(J355="P",G355,"")</f>
      </c>
      <c r="AR355" s="3">
        <f>IF(J355="P",C355,"")</f>
      </c>
      <c r="AS355" s="3">
        <f>IF(I355="Y",IF(J355="Y",G355,IF(J355="N",G355,"")),"")</f>
      </c>
      <c r="AT355" s="3">
        <f>IF(I355="Y",IF(J355="Y",C355,IF(J355="N",C355,"")),"")</f>
      </c>
    </row>
    <row r="356" spans="2:46" ht="12">
      <c r="B356" s="40"/>
      <c r="C356" s="37"/>
      <c r="D356" s="37"/>
      <c r="E356" s="37"/>
      <c r="F356" s="37"/>
      <c r="G356" s="52"/>
      <c r="H356" s="46"/>
      <c r="I356" s="47"/>
      <c r="J356" s="57"/>
      <c r="K356" s="59"/>
      <c r="L356" s="55">
        <f>IF(I356="N",IF(J356="Y",G356*H356,IF(J356="P",0,IF(J356="R",G356,0))),IF(J356="Y",G356*H356-G356,IF(J356="P",0,IF(J356="R",0,0))))</f>
        <v>0</v>
      </c>
      <c r="M356" s="55">
        <f>IF(I356="N",IF(J356="Y",G356*H356-G356,IF(J356="P",0,IF(J356="R",0,-G356))),IF(J356="Y",G356*H356-G356,IF(J356="P",0,IF(J356="R",0,0))))</f>
        <v>0</v>
      </c>
      <c r="AC356" s="3">
        <f>IF($C356&lt;&gt;"",IF(AC$4&lt;&gt;"",IF($C356=AC$4,AC355+$M356,AC355),""),"")</f>
      </c>
      <c r="AD356" s="3">
        <f>IF($C356&lt;&gt;"",IF(AD$4&lt;&gt;"",IF($C356=AD$4,AD355+$M356,AD355),""),"")</f>
      </c>
      <c r="AE356" s="3">
        <f>IF($C356&lt;&gt;"",IF(AE$4&lt;&gt;"",IF($C356=AE$4,AE355+$M356,AE355),""),"")</f>
      </c>
      <c r="AF356" s="3">
        <f>IF($C356&lt;&gt;"",IF(AF$4&lt;&gt;"",IF($C356=AF$4,AF355+$M356,AF355),""),"")</f>
      </c>
      <c r="AG356" s="3">
        <f>IF($C356&lt;&gt;"",IF(AG$4&lt;&gt;"",IF($C356=AG$4,AG355+$M356,AG355),""),"")</f>
      </c>
      <c r="AH356" s="3">
        <f>IF($C356&lt;&gt;"",IF(AH$4&lt;&gt;"",IF($C356=AH$4,AH355+$M356,AH355),""),"")</f>
      </c>
      <c r="AI356" s="3">
        <f>IF($C356&lt;&gt;"",IF(AI$4&lt;&gt;"",IF($C356=AI$4,AI355+$M356,AI355),""),"")</f>
      </c>
      <c r="AJ356" s="3">
        <f>IF($C356&lt;&gt;"",IF(AJ$4&lt;&gt;"",IF($C356=AJ$4,AJ355+$M356,AJ355),""),"")</f>
      </c>
      <c r="AK356" s="3">
        <f>IF($C356&lt;&gt;"",IF(AK$4&lt;&gt;"",IF($C356=AK$4,AK355+$M356,AK355),""),"")</f>
      </c>
      <c r="AL356" s="3">
        <f>IF($C356&lt;&gt;"",IF(AL$4&lt;&gt;"",IF($C356=AL$4,AL355+$M356,AL355),""),"")</f>
      </c>
      <c r="AM356" s="3">
        <f>IF($C356&lt;&gt;"",IF(AM$4&lt;&gt;"",IF($C356=AM$4,AM355+$M356,AM355),""),"")</f>
      </c>
      <c r="AN356" s="26">
        <f>IF($C356&lt;&gt;"",IF(AN$4&lt;&gt;"",IF($C356=AN$4,AN355+$M356,AN355),""),"")</f>
      </c>
      <c r="AO356" s="27">
        <f>IF(C356&lt;&gt;"",AO355+M356,"")</f>
      </c>
      <c r="AP356" s="31">
        <f>IF(I356="Y",G356*H356-G356,G356*H356)</f>
        <v>0</v>
      </c>
      <c r="AQ356" s="3">
        <f>IF(J356="P",G356,"")</f>
      </c>
      <c r="AR356" s="3">
        <f>IF(J356="P",C356,"")</f>
      </c>
      <c r="AS356" s="3">
        <f>IF(I356="Y",IF(J356="Y",G356,IF(J356="N",G356,"")),"")</f>
      </c>
      <c r="AT356" s="3">
        <f>IF(I356="Y",IF(J356="Y",C356,IF(J356="N",C356,"")),"")</f>
      </c>
    </row>
    <row r="357" spans="2:46" ht="12">
      <c r="B357" s="40"/>
      <c r="C357" s="37"/>
      <c r="D357" s="37"/>
      <c r="E357" s="37"/>
      <c r="F357" s="37"/>
      <c r="G357" s="52"/>
      <c r="H357" s="46"/>
      <c r="I357" s="47"/>
      <c r="J357" s="57"/>
      <c r="K357" s="59"/>
      <c r="L357" s="55">
        <f>IF(I357="N",IF(J357="Y",G357*H357,IF(J357="P",0,IF(J357="R",G357,0))),IF(J357="Y",G357*H357-G357,IF(J357="P",0,IF(J357="R",0,0))))</f>
        <v>0</v>
      </c>
      <c r="M357" s="55">
        <f>IF(I357="N",IF(J357="Y",G357*H357-G357,IF(J357="P",0,IF(J357="R",0,-G357))),IF(J357="Y",G357*H357-G357,IF(J357="P",0,IF(J357="R",0,0))))</f>
        <v>0</v>
      </c>
      <c r="AC357" s="3">
        <f>IF($C357&lt;&gt;"",IF(AC$4&lt;&gt;"",IF($C357=AC$4,AC356+$M357,AC356),""),"")</f>
      </c>
      <c r="AD357" s="3">
        <f>IF($C357&lt;&gt;"",IF(AD$4&lt;&gt;"",IF($C357=AD$4,AD356+$M357,AD356),""),"")</f>
      </c>
      <c r="AE357" s="3">
        <f>IF($C357&lt;&gt;"",IF(AE$4&lt;&gt;"",IF($C357=AE$4,AE356+$M357,AE356),""),"")</f>
      </c>
      <c r="AF357" s="3">
        <f>IF($C357&lt;&gt;"",IF(AF$4&lt;&gt;"",IF($C357=AF$4,AF356+$M357,AF356),""),"")</f>
      </c>
      <c r="AG357" s="3">
        <f>IF($C357&lt;&gt;"",IF(AG$4&lt;&gt;"",IF($C357=AG$4,AG356+$M357,AG356),""),"")</f>
      </c>
      <c r="AH357" s="3">
        <f>IF($C357&lt;&gt;"",IF(AH$4&lt;&gt;"",IF($C357=AH$4,AH356+$M357,AH356),""),"")</f>
      </c>
      <c r="AI357" s="3">
        <f>IF($C357&lt;&gt;"",IF(AI$4&lt;&gt;"",IF($C357=AI$4,AI356+$M357,AI356),""),"")</f>
      </c>
      <c r="AJ357" s="3">
        <f>IF($C357&lt;&gt;"",IF(AJ$4&lt;&gt;"",IF($C357=AJ$4,AJ356+$M357,AJ356),""),"")</f>
      </c>
      <c r="AK357" s="3">
        <f>IF($C357&lt;&gt;"",IF(AK$4&lt;&gt;"",IF($C357=AK$4,AK356+$M357,AK356),""),"")</f>
      </c>
      <c r="AL357" s="3">
        <f>IF($C357&lt;&gt;"",IF(AL$4&lt;&gt;"",IF($C357=AL$4,AL356+$M357,AL356),""),"")</f>
      </c>
      <c r="AM357" s="3">
        <f>IF($C357&lt;&gt;"",IF(AM$4&lt;&gt;"",IF($C357=AM$4,AM356+$M357,AM356),""),"")</f>
      </c>
      <c r="AN357" s="26">
        <f>IF($C357&lt;&gt;"",IF(AN$4&lt;&gt;"",IF($C357=AN$4,AN356+$M357,AN356),""),"")</f>
      </c>
      <c r="AO357" s="27">
        <f>IF(C357&lt;&gt;"",AO356+M357,"")</f>
      </c>
      <c r="AP357" s="31">
        <f>IF(I357="Y",G357*H357-G357,G357*H357)</f>
        <v>0</v>
      </c>
      <c r="AQ357" s="3">
        <f>IF(J357="P",G357,"")</f>
      </c>
      <c r="AR357" s="3">
        <f>IF(J357="P",C357,"")</f>
      </c>
      <c r="AS357" s="3">
        <f>IF(I357="Y",IF(J357="Y",G357,IF(J357="N",G357,"")),"")</f>
      </c>
      <c r="AT357" s="3">
        <f>IF(I357="Y",IF(J357="Y",C357,IF(J357="N",C357,"")),"")</f>
      </c>
    </row>
    <row r="358" spans="2:46" ht="12">
      <c r="B358" s="40"/>
      <c r="C358" s="37"/>
      <c r="D358" s="37"/>
      <c r="E358" s="37"/>
      <c r="F358" s="37"/>
      <c r="G358" s="52"/>
      <c r="H358" s="46"/>
      <c r="I358" s="47"/>
      <c r="J358" s="57"/>
      <c r="K358" s="59"/>
      <c r="L358" s="55">
        <f aca="true" t="shared" si="120" ref="L358:L421">IF(I358="N",IF(J358="Y",G358*H358,IF(J358="P",0,IF(J358="R",G358,0))),IF(J358="Y",G358*H358-G358,IF(J358="P",0,IF(J358="R",0,0))))</f>
        <v>0</v>
      </c>
      <c r="M358" s="55">
        <f aca="true" t="shared" si="121" ref="M358:M421">IF(I358="N",IF(J358="Y",G358*H358-G358,IF(J358="P",0,IF(J358="R",0,-G358))),IF(J358="Y",G358*H358-G358,IF(J358="P",0,IF(J358="R",0,0))))</f>
        <v>0</v>
      </c>
      <c r="AC358" s="3">
        <f aca="true" t="shared" si="122" ref="AC358:AC421">IF($C358&lt;&gt;"",IF(AC$4&lt;&gt;"",IF($C358=AC$4,AC357+$M358,AC357),""),"")</f>
      </c>
      <c r="AD358" s="3">
        <f aca="true" t="shared" si="123" ref="AD358:AD421">IF($C358&lt;&gt;"",IF(AD$4&lt;&gt;"",IF($C358=AD$4,AD357+$M358,AD357),""),"")</f>
      </c>
      <c r="AE358" s="3">
        <f aca="true" t="shared" si="124" ref="AE358:AE421">IF($C358&lt;&gt;"",IF(AE$4&lt;&gt;"",IF($C358=AE$4,AE357+$M358,AE357),""),"")</f>
      </c>
      <c r="AF358" s="3">
        <f aca="true" t="shared" si="125" ref="AF358:AF421">IF($C358&lt;&gt;"",IF(AF$4&lt;&gt;"",IF($C358=AF$4,AF357+$M358,AF357),""),"")</f>
      </c>
      <c r="AG358" s="3">
        <f aca="true" t="shared" si="126" ref="AG358:AG421">IF($C358&lt;&gt;"",IF(AG$4&lt;&gt;"",IF($C358=AG$4,AG357+$M358,AG357),""),"")</f>
      </c>
      <c r="AH358" s="3">
        <f aca="true" t="shared" si="127" ref="AH358:AH421">IF($C358&lt;&gt;"",IF(AH$4&lt;&gt;"",IF($C358=AH$4,AH357+$M358,AH357),""),"")</f>
      </c>
      <c r="AI358" s="3">
        <f aca="true" t="shared" si="128" ref="AI358:AI421">IF($C358&lt;&gt;"",IF(AI$4&lt;&gt;"",IF($C358=AI$4,AI357+$M358,AI357),""),"")</f>
      </c>
      <c r="AJ358" s="3">
        <f aca="true" t="shared" si="129" ref="AJ358:AJ421">IF($C358&lt;&gt;"",IF(AJ$4&lt;&gt;"",IF($C358=AJ$4,AJ357+$M358,AJ357),""),"")</f>
      </c>
      <c r="AK358" s="3">
        <f aca="true" t="shared" si="130" ref="AK358:AK421">IF($C358&lt;&gt;"",IF(AK$4&lt;&gt;"",IF($C358=AK$4,AK357+$M358,AK357),""),"")</f>
      </c>
      <c r="AL358" s="3">
        <f aca="true" t="shared" si="131" ref="AL358:AL421">IF($C358&lt;&gt;"",IF(AL$4&lt;&gt;"",IF($C358=AL$4,AL357+$M358,AL357),""),"")</f>
      </c>
      <c r="AM358" s="3">
        <f aca="true" t="shared" si="132" ref="AM358:AM421">IF($C358&lt;&gt;"",IF(AM$4&lt;&gt;"",IF($C358=AM$4,AM357+$M358,AM357),""),"")</f>
      </c>
      <c r="AN358" s="26">
        <f aca="true" t="shared" si="133" ref="AN358:AN421">IF($C358&lt;&gt;"",IF(AN$4&lt;&gt;"",IF($C358=AN$4,AN357+$M358,AN357),""),"")</f>
      </c>
      <c r="AO358" s="27">
        <f aca="true" t="shared" si="134" ref="AO358:AO421">IF(C358&lt;&gt;"",AO357+M358,"")</f>
      </c>
      <c r="AP358" s="31">
        <f aca="true" t="shared" si="135" ref="AP358:AP421">IF(I358="Y",G358*H358-G358,G358*H358)</f>
        <v>0</v>
      </c>
      <c r="AQ358" s="3">
        <f aca="true" t="shared" si="136" ref="AQ358:AQ421">IF(J358="P",G358,"")</f>
      </c>
      <c r="AR358" s="3">
        <f aca="true" t="shared" si="137" ref="AR358:AR421">IF(J358="P",C358,"")</f>
      </c>
      <c r="AS358" s="3">
        <f aca="true" t="shared" si="138" ref="AS358:AS421">IF(I358="Y",IF(J358="Y",G358,IF(J358="N",G358,"")),"")</f>
      </c>
      <c r="AT358" s="3">
        <f aca="true" t="shared" si="139" ref="AT358:AT421">IF(I358="Y",IF(J358="Y",C358,IF(J358="N",C358,"")),"")</f>
      </c>
    </row>
    <row r="359" spans="2:46" ht="12">
      <c r="B359" s="40"/>
      <c r="C359" s="37"/>
      <c r="D359" s="37"/>
      <c r="E359" s="37"/>
      <c r="F359" s="37"/>
      <c r="G359" s="52"/>
      <c r="H359" s="46"/>
      <c r="I359" s="47"/>
      <c r="J359" s="57"/>
      <c r="K359" s="59"/>
      <c r="L359" s="55">
        <f t="shared" si="120"/>
        <v>0</v>
      </c>
      <c r="M359" s="55">
        <f t="shared" si="121"/>
        <v>0</v>
      </c>
      <c r="AC359" s="3">
        <f t="shared" si="122"/>
      </c>
      <c r="AD359" s="3">
        <f t="shared" si="123"/>
      </c>
      <c r="AE359" s="3">
        <f t="shared" si="124"/>
      </c>
      <c r="AF359" s="3">
        <f t="shared" si="125"/>
      </c>
      <c r="AG359" s="3">
        <f t="shared" si="126"/>
      </c>
      <c r="AH359" s="3">
        <f t="shared" si="127"/>
      </c>
      <c r="AI359" s="3">
        <f t="shared" si="128"/>
      </c>
      <c r="AJ359" s="3">
        <f t="shared" si="129"/>
      </c>
      <c r="AK359" s="3">
        <f t="shared" si="130"/>
      </c>
      <c r="AL359" s="3">
        <f t="shared" si="131"/>
      </c>
      <c r="AM359" s="3">
        <f t="shared" si="132"/>
      </c>
      <c r="AN359" s="26">
        <f t="shared" si="133"/>
      </c>
      <c r="AO359" s="27">
        <f t="shared" si="134"/>
      </c>
      <c r="AP359" s="31">
        <f t="shared" si="135"/>
        <v>0</v>
      </c>
      <c r="AQ359" s="3">
        <f t="shared" si="136"/>
      </c>
      <c r="AR359" s="3">
        <f t="shared" si="137"/>
      </c>
      <c r="AS359" s="3">
        <f t="shared" si="138"/>
      </c>
      <c r="AT359" s="3">
        <f t="shared" si="139"/>
      </c>
    </row>
    <row r="360" spans="2:46" ht="12">
      <c r="B360" s="40"/>
      <c r="C360" s="37"/>
      <c r="D360" s="37"/>
      <c r="E360" s="37"/>
      <c r="F360" s="37"/>
      <c r="G360" s="52"/>
      <c r="H360" s="46"/>
      <c r="I360" s="47"/>
      <c r="J360" s="57"/>
      <c r="K360" s="59"/>
      <c r="L360" s="55">
        <f t="shared" si="120"/>
        <v>0</v>
      </c>
      <c r="M360" s="55">
        <f t="shared" si="121"/>
        <v>0</v>
      </c>
      <c r="AC360" s="3">
        <f t="shared" si="122"/>
      </c>
      <c r="AD360" s="3">
        <f t="shared" si="123"/>
      </c>
      <c r="AE360" s="3">
        <f t="shared" si="124"/>
      </c>
      <c r="AF360" s="3">
        <f t="shared" si="125"/>
      </c>
      <c r="AG360" s="3">
        <f t="shared" si="126"/>
      </c>
      <c r="AH360" s="3">
        <f t="shared" si="127"/>
      </c>
      <c r="AI360" s="3">
        <f t="shared" si="128"/>
      </c>
      <c r="AJ360" s="3">
        <f t="shared" si="129"/>
      </c>
      <c r="AK360" s="3">
        <f t="shared" si="130"/>
      </c>
      <c r="AL360" s="3">
        <f t="shared" si="131"/>
      </c>
      <c r="AM360" s="3">
        <f t="shared" si="132"/>
      </c>
      <c r="AN360" s="26">
        <f t="shared" si="133"/>
      </c>
      <c r="AO360" s="27">
        <f t="shared" si="134"/>
      </c>
      <c r="AP360" s="31">
        <f t="shared" si="135"/>
        <v>0</v>
      </c>
      <c r="AQ360" s="3">
        <f t="shared" si="136"/>
      </c>
      <c r="AR360" s="3">
        <f t="shared" si="137"/>
      </c>
      <c r="AS360" s="3">
        <f t="shared" si="138"/>
      </c>
      <c r="AT360" s="3">
        <f t="shared" si="139"/>
      </c>
    </row>
    <row r="361" spans="2:46" ht="12">
      <c r="B361" s="40"/>
      <c r="C361" s="37"/>
      <c r="D361" s="37"/>
      <c r="E361" s="37"/>
      <c r="F361" s="37"/>
      <c r="G361" s="52"/>
      <c r="H361" s="46"/>
      <c r="I361" s="47"/>
      <c r="J361" s="57"/>
      <c r="K361" s="59"/>
      <c r="L361" s="55">
        <f t="shared" si="120"/>
        <v>0</v>
      </c>
      <c r="M361" s="55">
        <f t="shared" si="121"/>
        <v>0</v>
      </c>
      <c r="AC361" s="3">
        <f t="shared" si="122"/>
      </c>
      <c r="AD361" s="3">
        <f t="shared" si="123"/>
      </c>
      <c r="AE361" s="3">
        <f t="shared" si="124"/>
      </c>
      <c r="AF361" s="3">
        <f t="shared" si="125"/>
      </c>
      <c r="AG361" s="3">
        <f t="shared" si="126"/>
      </c>
      <c r="AH361" s="3">
        <f t="shared" si="127"/>
      </c>
      <c r="AI361" s="3">
        <f t="shared" si="128"/>
      </c>
      <c r="AJ361" s="3">
        <f t="shared" si="129"/>
      </c>
      <c r="AK361" s="3">
        <f t="shared" si="130"/>
      </c>
      <c r="AL361" s="3">
        <f t="shared" si="131"/>
      </c>
      <c r="AM361" s="3">
        <f t="shared" si="132"/>
      </c>
      <c r="AN361" s="26">
        <f t="shared" si="133"/>
      </c>
      <c r="AO361" s="27">
        <f t="shared" si="134"/>
      </c>
      <c r="AP361" s="31">
        <f t="shared" si="135"/>
        <v>0</v>
      </c>
      <c r="AQ361" s="3">
        <f t="shared" si="136"/>
      </c>
      <c r="AR361" s="3">
        <f t="shared" si="137"/>
      </c>
      <c r="AS361" s="3">
        <f t="shared" si="138"/>
      </c>
      <c r="AT361" s="3">
        <f t="shared" si="139"/>
      </c>
    </row>
    <row r="362" spans="2:46" ht="12">
      <c r="B362" s="40"/>
      <c r="C362" s="37"/>
      <c r="D362" s="37"/>
      <c r="E362" s="37"/>
      <c r="F362" s="37"/>
      <c r="G362" s="52"/>
      <c r="H362" s="46"/>
      <c r="I362" s="47"/>
      <c r="J362" s="57"/>
      <c r="K362" s="59"/>
      <c r="L362" s="55">
        <f t="shared" si="120"/>
        <v>0</v>
      </c>
      <c r="M362" s="55">
        <f t="shared" si="121"/>
        <v>0</v>
      </c>
      <c r="AC362" s="3">
        <f t="shared" si="122"/>
      </c>
      <c r="AD362" s="3">
        <f t="shared" si="123"/>
      </c>
      <c r="AE362" s="3">
        <f t="shared" si="124"/>
      </c>
      <c r="AF362" s="3">
        <f t="shared" si="125"/>
      </c>
      <c r="AG362" s="3">
        <f t="shared" si="126"/>
      </c>
      <c r="AH362" s="3">
        <f t="shared" si="127"/>
      </c>
      <c r="AI362" s="3">
        <f t="shared" si="128"/>
      </c>
      <c r="AJ362" s="3">
        <f t="shared" si="129"/>
      </c>
      <c r="AK362" s="3">
        <f t="shared" si="130"/>
      </c>
      <c r="AL362" s="3">
        <f t="shared" si="131"/>
      </c>
      <c r="AM362" s="3">
        <f t="shared" si="132"/>
      </c>
      <c r="AN362" s="26">
        <f t="shared" si="133"/>
      </c>
      <c r="AO362" s="27">
        <f t="shared" si="134"/>
      </c>
      <c r="AP362" s="31">
        <f t="shared" si="135"/>
        <v>0</v>
      </c>
      <c r="AQ362" s="3">
        <f t="shared" si="136"/>
      </c>
      <c r="AR362" s="3">
        <f t="shared" si="137"/>
      </c>
      <c r="AS362" s="3">
        <f t="shared" si="138"/>
      </c>
      <c r="AT362" s="3">
        <f t="shared" si="139"/>
      </c>
    </row>
    <row r="363" spans="2:46" ht="12">
      <c r="B363" s="40"/>
      <c r="C363" s="37"/>
      <c r="D363" s="37"/>
      <c r="E363" s="37"/>
      <c r="F363" s="37"/>
      <c r="G363" s="52"/>
      <c r="H363" s="46"/>
      <c r="I363" s="47"/>
      <c r="J363" s="57"/>
      <c r="K363" s="59"/>
      <c r="L363" s="55">
        <f t="shared" si="120"/>
        <v>0</v>
      </c>
      <c r="M363" s="55">
        <f t="shared" si="121"/>
        <v>0</v>
      </c>
      <c r="AC363" s="3">
        <f t="shared" si="122"/>
      </c>
      <c r="AD363" s="3">
        <f t="shared" si="123"/>
      </c>
      <c r="AE363" s="3">
        <f t="shared" si="124"/>
      </c>
      <c r="AF363" s="3">
        <f t="shared" si="125"/>
      </c>
      <c r="AG363" s="3">
        <f t="shared" si="126"/>
      </c>
      <c r="AH363" s="3">
        <f t="shared" si="127"/>
      </c>
      <c r="AI363" s="3">
        <f t="shared" si="128"/>
      </c>
      <c r="AJ363" s="3">
        <f t="shared" si="129"/>
      </c>
      <c r="AK363" s="3">
        <f t="shared" si="130"/>
      </c>
      <c r="AL363" s="3">
        <f t="shared" si="131"/>
      </c>
      <c r="AM363" s="3">
        <f t="shared" si="132"/>
      </c>
      <c r="AN363" s="26">
        <f t="shared" si="133"/>
      </c>
      <c r="AO363" s="27">
        <f t="shared" si="134"/>
      </c>
      <c r="AP363" s="31">
        <f t="shared" si="135"/>
        <v>0</v>
      </c>
      <c r="AQ363" s="3">
        <f t="shared" si="136"/>
      </c>
      <c r="AR363" s="3">
        <f t="shared" si="137"/>
      </c>
      <c r="AS363" s="3">
        <f t="shared" si="138"/>
      </c>
      <c r="AT363" s="3">
        <f t="shared" si="139"/>
      </c>
    </row>
    <row r="364" spans="2:46" ht="12">
      <c r="B364" s="40"/>
      <c r="C364" s="37"/>
      <c r="D364" s="37"/>
      <c r="E364" s="37"/>
      <c r="F364" s="37"/>
      <c r="G364" s="52"/>
      <c r="H364" s="46"/>
      <c r="I364" s="47"/>
      <c r="J364" s="57"/>
      <c r="K364" s="59"/>
      <c r="L364" s="55">
        <f t="shared" si="120"/>
        <v>0</v>
      </c>
      <c r="M364" s="55">
        <f t="shared" si="121"/>
        <v>0</v>
      </c>
      <c r="AC364" s="3">
        <f t="shared" si="122"/>
      </c>
      <c r="AD364" s="3">
        <f t="shared" si="123"/>
      </c>
      <c r="AE364" s="3">
        <f t="shared" si="124"/>
      </c>
      <c r="AF364" s="3">
        <f t="shared" si="125"/>
      </c>
      <c r="AG364" s="3">
        <f t="shared" si="126"/>
      </c>
      <c r="AH364" s="3">
        <f t="shared" si="127"/>
      </c>
      <c r="AI364" s="3">
        <f t="shared" si="128"/>
      </c>
      <c r="AJ364" s="3">
        <f t="shared" si="129"/>
      </c>
      <c r="AK364" s="3">
        <f t="shared" si="130"/>
      </c>
      <c r="AL364" s="3">
        <f t="shared" si="131"/>
      </c>
      <c r="AM364" s="3">
        <f t="shared" si="132"/>
      </c>
      <c r="AN364" s="26">
        <f t="shared" si="133"/>
      </c>
      <c r="AO364" s="27">
        <f t="shared" si="134"/>
      </c>
      <c r="AP364" s="31">
        <f t="shared" si="135"/>
        <v>0</v>
      </c>
      <c r="AQ364" s="3">
        <f t="shared" si="136"/>
      </c>
      <c r="AR364" s="3">
        <f t="shared" si="137"/>
      </c>
      <c r="AS364" s="3">
        <f t="shared" si="138"/>
      </c>
      <c r="AT364" s="3">
        <f t="shared" si="139"/>
      </c>
    </row>
    <row r="365" spans="2:46" ht="12">
      <c r="B365" s="40"/>
      <c r="C365" s="37"/>
      <c r="D365" s="37"/>
      <c r="E365" s="37"/>
      <c r="F365" s="37"/>
      <c r="G365" s="52"/>
      <c r="H365" s="46"/>
      <c r="I365" s="47"/>
      <c r="J365" s="57"/>
      <c r="K365" s="59"/>
      <c r="L365" s="55">
        <f t="shared" si="120"/>
        <v>0</v>
      </c>
      <c r="M365" s="55">
        <f t="shared" si="121"/>
        <v>0</v>
      </c>
      <c r="AC365" s="3">
        <f t="shared" si="122"/>
      </c>
      <c r="AD365" s="3">
        <f t="shared" si="123"/>
      </c>
      <c r="AE365" s="3">
        <f t="shared" si="124"/>
      </c>
      <c r="AF365" s="3">
        <f t="shared" si="125"/>
      </c>
      <c r="AG365" s="3">
        <f t="shared" si="126"/>
      </c>
      <c r="AH365" s="3">
        <f t="shared" si="127"/>
      </c>
      <c r="AI365" s="3">
        <f t="shared" si="128"/>
      </c>
      <c r="AJ365" s="3">
        <f t="shared" si="129"/>
      </c>
      <c r="AK365" s="3">
        <f t="shared" si="130"/>
      </c>
      <c r="AL365" s="3">
        <f t="shared" si="131"/>
      </c>
      <c r="AM365" s="3">
        <f t="shared" si="132"/>
      </c>
      <c r="AN365" s="26">
        <f t="shared" si="133"/>
      </c>
      <c r="AO365" s="27">
        <f t="shared" si="134"/>
      </c>
      <c r="AP365" s="31">
        <f t="shared" si="135"/>
        <v>0</v>
      </c>
      <c r="AQ365" s="3">
        <f t="shared" si="136"/>
      </c>
      <c r="AR365" s="3">
        <f t="shared" si="137"/>
      </c>
      <c r="AS365" s="3">
        <f t="shared" si="138"/>
      </c>
      <c r="AT365" s="3">
        <f t="shared" si="139"/>
      </c>
    </row>
    <row r="366" spans="2:46" ht="12">
      <c r="B366" s="40"/>
      <c r="C366" s="37"/>
      <c r="D366" s="37"/>
      <c r="E366" s="37"/>
      <c r="F366" s="37"/>
      <c r="G366" s="52"/>
      <c r="H366" s="46"/>
      <c r="I366" s="47"/>
      <c r="J366" s="57"/>
      <c r="K366" s="59"/>
      <c r="L366" s="55">
        <f t="shared" si="120"/>
        <v>0</v>
      </c>
      <c r="M366" s="55">
        <f t="shared" si="121"/>
        <v>0</v>
      </c>
      <c r="AC366" s="3">
        <f t="shared" si="122"/>
      </c>
      <c r="AD366" s="3">
        <f t="shared" si="123"/>
      </c>
      <c r="AE366" s="3">
        <f t="shared" si="124"/>
      </c>
      <c r="AF366" s="3">
        <f t="shared" si="125"/>
      </c>
      <c r="AG366" s="3">
        <f t="shared" si="126"/>
      </c>
      <c r="AH366" s="3">
        <f t="shared" si="127"/>
      </c>
      <c r="AI366" s="3">
        <f t="shared" si="128"/>
      </c>
      <c r="AJ366" s="3">
        <f t="shared" si="129"/>
      </c>
      <c r="AK366" s="3">
        <f t="shared" si="130"/>
      </c>
      <c r="AL366" s="3">
        <f t="shared" si="131"/>
      </c>
      <c r="AM366" s="3">
        <f t="shared" si="132"/>
      </c>
      <c r="AN366" s="26">
        <f t="shared" si="133"/>
      </c>
      <c r="AO366" s="27">
        <f t="shared" si="134"/>
      </c>
      <c r="AP366" s="31">
        <f t="shared" si="135"/>
        <v>0</v>
      </c>
      <c r="AQ366" s="3">
        <f t="shared" si="136"/>
      </c>
      <c r="AR366" s="3">
        <f t="shared" si="137"/>
      </c>
      <c r="AS366" s="3">
        <f t="shared" si="138"/>
      </c>
      <c r="AT366" s="3">
        <f t="shared" si="139"/>
      </c>
    </row>
    <row r="367" spans="2:46" ht="12">
      <c r="B367" s="40"/>
      <c r="C367" s="37"/>
      <c r="D367" s="37"/>
      <c r="E367" s="37"/>
      <c r="F367" s="37"/>
      <c r="G367" s="52"/>
      <c r="H367" s="46"/>
      <c r="I367" s="47"/>
      <c r="J367" s="57"/>
      <c r="K367" s="59"/>
      <c r="L367" s="55">
        <f t="shared" si="120"/>
        <v>0</v>
      </c>
      <c r="M367" s="55">
        <f t="shared" si="121"/>
        <v>0</v>
      </c>
      <c r="AC367" s="3">
        <f t="shared" si="122"/>
      </c>
      <c r="AD367" s="3">
        <f t="shared" si="123"/>
      </c>
      <c r="AE367" s="3">
        <f t="shared" si="124"/>
      </c>
      <c r="AF367" s="3">
        <f t="shared" si="125"/>
      </c>
      <c r="AG367" s="3">
        <f t="shared" si="126"/>
      </c>
      <c r="AH367" s="3">
        <f t="shared" si="127"/>
      </c>
      <c r="AI367" s="3">
        <f t="shared" si="128"/>
      </c>
      <c r="AJ367" s="3">
        <f t="shared" si="129"/>
      </c>
      <c r="AK367" s="3">
        <f t="shared" si="130"/>
      </c>
      <c r="AL367" s="3">
        <f t="shared" si="131"/>
      </c>
      <c r="AM367" s="3">
        <f t="shared" si="132"/>
      </c>
      <c r="AN367" s="26">
        <f t="shared" si="133"/>
      </c>
      <c r="AO367" s="27">
        <f t="shared" si="134"/>
      </c>
      <c r="AP367" s="31">
        <f t="shared" si="135"/>
        <v>0</v>
      </c>
      <c r="AQ367" s="3">
        <f t="shared" si="136"/>
      </c>
      <c r="AR367" s="3">
        <f t="shared" si="137"/>
      </c>
      <c r="AS367" s="3">
        <f t="shared" si="138"/>
      </c>
      <c r="AT367" s="3">
        <f t="shared" si="139"/>
      </c>
    </row>
    <row r="368" spans="2:46" ht="12">
      <c r="B368" s="40"/>
      <c r="C368" s="37"/>
      <c r="D368" s="37"/>
      <c r="E368" s="37"/>
      <c r="F368" s="37"/>
      <c r="G368" s="52"/>
      <c r="H368" s="46"/>
      <c r="I368" s="47"/>
      <c r="J368" s="57"/>
      <c r="K368" s="59"/>
      <c r="L368" s="55">
        <f t="shared" si="120"/>
        <v>0</v>
      </c>
      <c r="M368" s="55">
        <f t="shared" si="121"/>
        <v>0</v>
      </c>
      <c r="AC368" s="3">
        <f t="shared" si="122"/>
      </c>
      <c r="AD368" s="3">
        <f t="shared" si="123"/>
      </c>
      <c r="AE368" s="3">
        <f t="shared" si="124"/>
      </c>
      <c r="AF368" s="3">
        <f t="shared" si="125"/>
      </c>
      <c r="AG368" s="3">
        <f t="shared" si="126"/>
      </c>
      <c r="AH368" s="3">
        <f t="shared" si="127"/>
      </c>
      <c r="AI368" s="3">
        <f t="shared" si="128"/>
      </c>
      <c r="AJ368" s="3">
        <f t="shared" si="129"/>
      </c>
      <c r="AK368" s="3">
        <f t="shared" si="130"/>
      </c>
      <c r="AL368" s="3">
        <f t="shared" si="131"/>
      </c>
      <c r="AM368" s="3">
        <f t="shared" si="132"/>
      </c>
      <c r="AN368" s="26">
        <f t="shared" si="133"/>
      </c>
      <c r="AO368" s="27">
        <f t="shared" si="134"/>
      </c>
      <c r="AP368" s="31">
        <f t="shared" si="135"/>
        <v>0</v>
      </c>
      <c r="AQ368" s="3">
        <f t="shared" si="136"/>
      </c>
      <c r="AR368" s="3">
        <f t="shared" si="137"/>
      </c>
      <c r="AS368" s="3">
        <f t="shared" si="138"/>
      </c>
      <c r="AT368" s="3">
        <f t="shared" si="139"/>
      </c>
    </row>
    <row r="369" spans="2:46" ht="12">
      <c r="B369" s="40"/>
      <c r="C369" s="37"/>
      <c r="D369" s="37"/>
      <c r="E369" s="37"/>
      <c r="F369" s="37"/>
      <c r="G369" s="52"/>
      <c r="H369" s="46"/>
      <c r="I369" s="47"/>
      <c r="J369" s="57"/>
      <c r="K369" s="59"/>
      <c r="L369" s="55">
        <f t="shared" si="120"/>
        <v>0</v>
      </c>
      <c r="M369" s="55">
        <f t="shared" si="121"/>
        <v>0</v>
      </c>
      <c r="AC369" s="3">
        <f t="shared" si="122"/>
      </c>
      <c r="AD369" s="3">
        <f t="shared" si="123"/>
      </c>
      <c r="AE369" s="3">
        <f t="shared" si="124"/>
      </c>
      <c r="AF369" s="3">
        <f t="shared" si="125"/>
      </c>
      <c r="AG369" s="3">
        <f t="shared" si="126"/>
      </c>
      <c r="AH369" s="3">
        <f t="shared" si="127"/>
      </c>
      <c r="AI369" s="3">
        <f t="shared" si="128"/>
      </c>
      <c r="AJ369" s="3">
        <f t="shared" si="129"/>
      </c>
      <c r="AK369" s="3">
        <f t="shared" si="130"/>
      </c>
      <c r="AL369" s="3">
        <f t="shared" si="131"/>
      </c>
      <c r="AM369" s="3">
        <f t="shared" si="132"/>
      </c>
      <c r="AN369" s="26">
        <f t="shared" si="133"/>
      </c>
      <c r="AO369" s="27">
        <f t="shared" si="134"/>
      </c>
      <c r="AP369" s="31">
        <f t="shared" si="135"/>
        <v>0</v>
      </c>
      <c r="AQ369" s="3">
        <f t="shared" si="136"/>
      </c>
      <c r="AR369" s="3">
        <f t="shared" si="137"/>
      </c>
      <c r="AS369" s="3">
        <f t="shared" si="138"/>
      </c>
      <c r="AT369" s="3">
        <f t="shared" si="139"/>
      </c>
    </row>
    <row r="370" spans="2:46" ht="12">
      <c r="B370" s="40"/>
      <c r="C370" s="37"/>
      <c r="D370" s="37"/>
      <c r="E370" s="37"/>
      <c r="F370" s="37"/>
      <c r="G370" s="52"/>
      <c r="H370" s="46"/>
      <c r="I370" s="47"/>
      <c r="J370" s="57"/>
      <c r="K370" s="59"/>
      <c r="L370" s="55">
        <f t="shared" si="120"/>
        <v>0</v>
      </c>
      <c r="M370" s="55">
        <f t="shared" si="121"/>
        <v>0</v>
      </c>
      <c r="AC370" s="3">
        <f t="shared" si="122"/>
      </c>
      <c r="AD370" s="3">
        <f t="shared" si="123"/>
      </c>
      <c r="AE370" s="3">
        <f t="shared" si="124"/>
      </c>
      <c r="AF370" s="3">
        <f t="shared" si="125"/>
      </c>
      <c r="AG370" s="3">
        <f t="shared" si="126"/>
      </c>
      <c r="AH370" s="3">
        <f t="shared" si="127"/>
      </c>
      <c r="AI370" s="3">
        <f t="shared" si="128"/>
      </c>
      <c r="AJ370" s="3">
        <f t="shared" si="129"/>
      </c>
      <c r="AK370" s="3">
        <f t="shared" si="130"/>
      </c>
      <c r="AL370" s="3">
        <f t="shared" si="131"/>
      </c>
      <c r="AM370" s="3">
        <f t="shared" si="132"/>
      </c>
      <c r="AN370" s="26">
        <f t="shared" si="133"/>
      </c>
      <c r="AO370" s="27">
        <f t="shared" si="134"/>
      </c>
      <c r="AP370" s="31">
        <f t="shared" si="135"/>
        <v>0</v>
      </c>
      <c r="AQ370" s="3">
        <f t="shared" si="136"/>
      </c>
      <c r="AR370" s="3">
        <f t="shared" si="137"/>
      </c>
      <c r="AS370" s="3">
        <f t="shared" si="138"/>
      </c>
      <c r="AT370" s="3">
        <f t="shared" si="139"/>
      </c>
    </row>
    <row r="371" spans="2:46" ht="12">
      <c r="B371" s="40"/>
      <c r="C371" s="37"/>
      <c r="D371" s="37"/>
      <c r="E371" s="37"/>
      <c r="F371" s="37"/>
      <c r="G371" s="52"/>
      <c r="H371" s="46"/>
      <c r="I371" s="47"/>
      <c r="J371" s="57"/>
      <c r="K371" s="59"/>
      <c r="L371" s="55">
        <f t="shared" si="120"/>
        <v>0</v>
      </c>
      <c r="M371" s="55">
        <f t="shared" si="121"/>
        <v>0</v>
      </c>
      <c r="AC371" s="3">
        <f t="shared" si="122"/>
      </c>
      <c r="AD371" s="3">
        <f t="shared" si="123"/>
      </c>
      <c r="AE371" s="3">
        <f t="shared" si="124"/>
      </c>
      <c r="AF371" s="3">
        <f t="shared" si="125"/>
      </c>
      <c r="AG371" s="3">
        <f t="shared" si="126"/>
      </c>
      <c r="AH371" s="3">
        <f t="shared" si="127"/>
      </c>
      <c r="AI371" s="3">
        <f t="shared" si="128"/>
      </c>
      <c r="AJ371" s="3">
        <f t="shared" si="129"/>
      </c>
      <c r="AK371" s="3">
        <f t="shared" si="130"/>
      </c>
      <c r="AL371" s="3">
        <f t="shared" si="131"/>
      </c>
      <c r="AM371" s="3">
        <f t="shared" si="132"/>
      </c>
      <c r="AN371" s="26">
        <f t="shared" si="133"/>
      </c>
      <c r="AO371" s="27">
        <f t="shared" si="134"/>
      </c>
      <c r="AP371" s="31">
        <f t="shared" si="135"/>
        <v>0</v>
      </c>
      <c r="AQ371" s="3">
        <f t="shared" si="136"/>
      </c>
      <c r="AR371" s="3">
        <f t="shared" si="137"/>
      </c>
      <c r="AS371" s="3">
        <f t="shared" si="138"/>
      </c>
      <c r="AT371" s="3">
        <f t="shared" si="139"/>
      </c>
    </row>
    <row r="372" spans="2:46" ht="12">
      <c r="B372" s="40"/>
      <c r="C372" s="37"/>
      <c r="D372" s="37"/>
      <c r="E372" s="37"/>
      <c r="F372" s="37"/>
      <c r="G372" s="52"/>
      <c r="H372" s="46"/>
      <c r="I372" s="47"/>
      <c r="J372" s="57"/>
      <c r="K372" s="59"/>
      <c r="L372" s="55">
        <f t="shared" si="120"/>
        <v>0</v>
      </c>
      <c r="M372" s="55">
        <f t="shared" si="121"/>
        <v>0</v>
      </c>
      <c r="AC372" s="3">
        <f t="shared" si="122"/>
      </c>
      <c r="AD372" s="3">
        <f t="shared" si="123"/>
      </c>
      <c r="AE372" s="3">
        <f t="shared" si="124"/>
      </c>
      <c r="AF372" s="3">
        <f t="shared" si="125"/>
      </c>
      <c r="AG372" s="3">
        <f t="shared" si="126"/>
      </c>
      <c r="AH372" s="3">
        <f t="shared" si="127"/>
      </c>
      <c r="AI372" s="3">
        <f t="shared" si="128"/>
      </c>
      <c r="AJ372" s="3">
        <f t="shared" si="129"/>
      </c>
      <c r="AK372" s="3">
        <f t="shared" si="130"/>
      </c>
      <c r="AL372" s="3">
        <f t="shared" si="131"/>
      </c>
      <c r="AM372" s="3">
        <f t="shared" si="132"/>
      </c>
      <c r="AN372" s="26">
        <f t="shared" si="133"/>
      </c>
      <c r="AO372" s="27">
        <f t="shared" si="134"/>
      </c>
      <c r="AP372" s="31">
        <f t="shared" si="135"/>
        <v>0</v>
      </c>
      <c r="AQ372" s="3">
        <f t="shared" si="136"/>
      </c>
      <c r="AR372" s="3">
        <f t="shared" si="137"/>
      </c>
      <c r="AS372" s="3">
        <f t="shared" si="138"/>
      </c>
      <c r="AT372" s="3">
        <f t="shared" si="139"/>
      </c>
    </row>
    <row r="373" spans="2:46" ht="12">
      <c r="B373" s="40"/>
      <c r="C373" s="37"/>
      <c r="D373" s="37"/>
      <c r="E373" s="37"/>
      <c r="F373" s="37"/>
      <c r="G373" s="52"/>
      <c r="H373" s="46"/>
      <c r="I373" s="47"/>
      <c r="J373" s="57"/>
      <c r="K373" s="59"/>
      <c r="L373" s="55">
        <f t="shared" si="120"/>
        <v>0</v>
      </c>
      <c r="M373" s="55">
        <f t="shared" si="121"/>
        <v>0</v>
      </c>
      <c r="AC373" s="3">
        <f t="shared" si="122"/>
      </c>
      <c r="AD373" s="3">
        <f t="shared" si="123"/>
      </c>
      <c r="AE373" s="3">
        <f t="shared" si="124"/>
      </c>
      <c r="AF373" s="3">
        <f t="shared" si="125"/>
      </c>
      <c r="AG373" s="3">
        <f t="shared" si="126"/>
      </c>
      <c r="AH373" s="3">
        <f t="shared" si="127"/>
      </c>
      <c r="AI373" s="3">
        <f t="shared" si="128"/>
      </c>
      <c r="AJ373" s="3">
        <f t="shared" si="129"/>
      </c>
      <c r="AK373" s="3">
        <f t="shared" si="130"/>
      </c>
      <c r="AL373" s="3">
        <f t="shared" si="131"/>
      </c>
      <c r="AM373" s="3">
        <f t="shared" si="132"/>
      </c>
      <c r="AN373" s="26">
        <f t="shared" si="133"/>
      </c>
      <c r="AO373" s="27">
        <f t="shared" si="134"/>
      </c>
      <c r="AP373" s="31">
        <f t="shared" si="135"/>
        <v>0</v>
      </c>
      <c r="AQ373" s="3">
        <f t="shared" si="136"/>
      </c>
      <c r="AR373" s="3">
        <f t="shared" si="137"/>
      </c>
      <c r="AS373" s="3">
        <f t="shared" si="138"/>
      </c>
      <c r="AT373" s="3">
        <f t="shared" si="139"/>
      </c>
    </row>
    <row r="374" spans="2:46" ht="12">
      <c r="B374" s="40"/>
      <c r="C374" s="37"/>
      <c r="D374" s="37"/>
      <c r="E374" s="37"/>
      <c r="F374" s="37"/>
      <c r="G374" s="52"/>
      <c r="H374" s="46"/>
      <c r="I374" s="47"/>
      <c r="J374" s="57"/>
      <c r="K374" s="59"/>
      <c r="L374" s="55">
        <f t="shared" si="120"/>
        <v>0</v>
      </c>
      <c r="M374" s="55">
        <f t="shared" si="121"/>
        <v>0</v>
      </c>
      <c r="AC374" s="3">
        <f t="shared" si="122"/>
      </c>
      <c r="AD374" s="3">
        <f t="shared" si="123"/>
      </c>
      <c r="AE374" s="3">
        <f t="shared" si="124"/>
      </c>
      <c r="AF374" s="3">
        <f t="shared" si="125"/>
      </c>
      <c r="AG374" s="3">
        <f t="shared" si="126"/>
      </c>
      <c r="AH374" s="3">
        <f t="shared" si="127"/>
      </c>
      <c r="AI374" s="3">
        <f t="shared" si="128"/>
      </c>
      <c r="AJ374" s="3">
        <f t="shared" si="129"/>
      </c>
      <c r="AK374" s="3">
        <f t="shared" si="130"/>
      </c>
      <c r="AL374" s="3">
        <f t="shared" si="131"/>
      </c>
      <c r="AM374" s="3">
        <f t="shared" si="132"/>
      </c>
      <c r="AN374" s="26">
        <f t="shared" si="133"/>
      </c>
      <c r="AO374" s="27">
        <f t="shared" si="134"/>
      </c>
      <c r="AP374" s="31">
        <f t="shared" si="135"/>
        <v>0</v>
      </c>
      <c r="AQ374" s="3">
        <f t="shared" si="136"/>
      </c>
      <c r="AR374" s="3">
        <f t="shared" si="137"/>
      </c>
      <c r="AS374" s="3">
        <f t="shared" si="138"/>
      </c>
      <c r="AT374" s="3">
        <f t="shared" si="139"/>
      </c>
    </row>
    <row r="375" spans="2:46" ht="12">
      <c r="B375" s="40"/>
      <c r="C375" s="37"/>
      <c r="D375" s="37"/>
      <c r="E375" s="37"/>
      <c r="F375" s="37"/>
      <c r="G375" s="52"/>
      <c r="H375" s="46"/>
      <c r="I375" s="47"/>
      <c r="J375" s="57"/>
      <c r="K375" s="59"/>
      <c r="L375" s="55">
        <f t="shared" si="120"/>
        <v>0</v>
      </c>
      <c r="M375" s="55">
        <f t="shared" si="121"/>
        <v>0</v>
      </c>
      <c r="AC375" s="3">
        <f t="shared" si="122"/>
      </c>
      <c r="AD375" s="3">
        <f t="shared" si="123"/>
      </c>
      <c r="AE375" s="3">
        <f t="shared" si="124"/>
      </c>
      <c r="AF375" s="3">
        <f t="shared" si="125"/>
      </c>
      <c r="AG375" s="3">
        <f t="shared" si="126"/>
      </c>
      <c r="AH375" s="3">
        <f t="shared" si="127"/>
      </c>
      <c r="AI375" s="3">
        <f t="shared" si="128"/>
      </c>
      <c r="AJ375" s="3">
        <f t="shared" si="129"/>
      </c>
      <c r="AK375" s="3">
        <f t="shared" si="130"/>
      </c>
      <c r="AL375" s="3">
        <f t="shared" si="131"/>
      </c>
      <c r="AM375" s="3">
        <f t="shared" si="132"/>
      </c>
      <c r="AN375" s="26">
        <f t="shared" si="133"/>
      </c>
      <c r="AO375" s="27">
        <f t="shared" si="134"/>
      </c>
      <c r="AP375" s="31">
        <f t="shared" si="135"/>
        <v>0</v>
      </c>
      <c r="AQ375" s="3">
        <f t="shared" si="136"/>
      </c>
      <c r="AR375" s="3">
        <f t="shared" si="137"/>
      </c>
      <c r="AS375" s="3">
        <f t="shared" si="138"/>
      </c>
      <c r="AT375" s="3">
        <f t="shared" si="139"/>
      </c>
    </row>
    <row r="376" spans="2:46" ht="12">
      <c r="B376" s="40"/>
      <c r="C376" s="37"/>
      <c r="D376" s="37"/>
      <c r="E376" s="37"/>
      <c r="F376" s="37"/>
      <c r="G376" s="52"/>
      <c r="H376" s="46"/>
      <c r="I376" s="47"/>
      <c r="J376" s="57"/>
      <c r="K376" s="59"/>
      <c r="L376" s="55">
        <f t="shared" si="120"/>
        <v>0</v>
      </c>
      <c r="M376" s="55">
        <f t="shared" si="121"/>
        <v>0</v>
      </c>
      <c r="AC376" s="3">
        <f t="shared" si="122"/>
      </c>
      <c r="AD376" s="3">
        <f t="shared" si="123"/>
      </c>
      <c r="AE376" s="3">
        <f t="shared" si="124"/>
      </c>
      <c r="AF376" s="3">
        <f t="shared" si="125"/>
      </c>
      <c r="AG376" s="3">
        <f t="shared" si="126"/>
      </c>
      <c r="AH376" s="3">
        <f t="shared" si="127"/>
      </c>
      <c r="AI376" s="3">
        <f t="shared" si="128"/>
      </c>
      <c r="AJ376" s="3">
        <f t="shared" si="129"/>
      </c>
      <c r="AK376" s="3">
        <f t="shared" si="130"/>
      </c>
      <c r="AL376" s="3">
        <f t="shared" si="131"/>
      </c>
      <c r="AM376" s="3">
        <f t="shared" si="132"/>
      </c>
      <c r="AN376" s="26">
        <f t="shared" si="133"/>
      </c>
      <c r="AO376" s="27">
        <f t="shared" si="134"/>
      </c>
      <c r="AP376" s="31">
        <f t="shared" si="135"/>
        <v>0</v>
      </c>
      <c r="AQ376" s="3">
        <f t="shared" si="136"/>
      </c>
      <c r="AR376" s="3">
        <f t="shared" si="137"/>
      </c>
      <c r="AS376" s="3">
        <f t="shared" si="138"/>
      </c>
      <c r="AT376" s="3">
        <f t="shared" si="139"/>
      </c>
    </row>
    <row r="377" spans="2:46" ht="12">
      <c r="B377" s="40"/>
      <c r="C377" s="37"/>
      <c r="D377" s="37"/>
      <c r="E377" s="37"/>
      <c r="F377" s="37"/>
      <c r="G377" s="52"/>
      <c r="H377" s="46"/>
      <c r="I377" s="47"/>
      <c r="J377" s="57"/>
      <c r="K377" s="59"/>
      <c r="L377" s="55">
        <f t="shared" si="120"/>
        <v>0</v>
      </c>
      <c r="M377" s="55">
        <f t="shared" si="121"/>
        <v>0</v>
      </c>
      <c r="AC377" s="3">
        <f t="shared" si="122"/>
      </c>
      <c r="AD377" s="3">
        <f t="shared" si="123"/>
      </c>
      <c r="AE377" s="3">
        <f t="shared" si="124"/>
      </c>
      <c r="AF377" s="3">
        <f t="shared" si="125"/>
      </c>
      <c r="AG377" s="3">
        <f t="shared" si="126"/>
      </c>
      <c r="AH377" s="3">
        <f t="shared" si="127"/>
      </c>
      <c r="AI377" s="3">
        <f t="shared" si="128"/>
      </c>
      <c r="AJ377" s="3">
        <f t="shared" si="129"/>
      </c>
      <c r="AK377" s="3">
        <f t="shared" si="130"/>
      </c>
      <c r="AL377" s="3">
        <f t="shared" si="131"/>
      </c>
      <c r="AM377" s="3">
        <f t="shared" si="132"/>
      </c>
      <c r="AN377" s="26">
        <f t="shared" si="133"/>
      </c>
      <c r="AO377" s="27">
        <f t="shared" si="134"/>
      </c>
      <c r="AP377" s="31">
        <f t="shared" si="135"/>
        <v>0</v>
      </c>
      <c r="AQ377" s="3">
        <f t="shared" si="136"/>
      </c>
      <c r="AR377" s="3">
        <f t="shared" si="137"/>
      </c>
      <c r="AS377" s="3">
        <f t="shared" si="138"/>
      </c>
      <c r="AT377" s="3">
        <f t="shared" si="139"/>
      </c>
    </row>
    <row r="378" spans="2:46" ht="12">
      <c r="B378" s="40"/>
      <c r="C378" s="37"/>
      <c r="D378" s="37"/>
      <c r="E378" s="37"/>
      <c r="F378" s="37"/>
      <c r="G378" s="52"/>
      <c r="H378" s="46"/>
      <c r="I378" s="47"/>
      <c r="J378" s="57"/>
      <c r="K378" s="59"/>
      <c r="L378" s="55">
        <f t="shared" si="120"/>
        <v>0</v>
      </c>
      <c r="M378" s="55">
        <f t="shared" si="121"/>
        <v>0</v>
      </c>
      <c r="AC378" s="3">
        <f t="shared" si="122"/>
      </c>
      <c r="AD378" s="3">
        <f t="shared" si="123"/>
      </c>
      <c r="AE378" s="3">
        <f t="shared" si="124"/>
      </c>
      <c r="AF378" s="3">
        <f t="shared" si="125"/>
      </c>
      <c r="AG378" s="3">
        <f t="shared" si="126"/>
      </c>
      <c r="AH378" s="3">
        <f t="shared" si="127"/>
      </c>
      <c r="AI378" s="3">
        <f t="shared" si="128"/>
      </c>
      <c r="AJ378" s="3">
        <f t="shared" si="129"/>
      </c>
      <c r="AK378" s="3">
        <f t="shared" si="130"/>
      </c>
      <c r="AL378" s="3">
        <f t="shared" si="131"/>
      </c>
      <c r="AM378" s="3">
        <f t="shared" si="132"/>
      </c>
      <c r="AN378" s="26">
        <f t="shared" si="133"/>
      </c>
      <c r="AO378" s="27">
        <f t="shared" si="134"/>
      </c>
      <c r="AP378" s="31">
        <f t="shared" si="135"/>
        <v>0</v>
      </c>
      <c r="AQ378" s="3">
        <f t="shared" si="136"/>
      </c>
      <c r="AR378" s="3">
        <f t="shared" si="137"/>
      </c>
      <c r="AS378" s="3">
        <f t="shared" si="138"/>
      </c>
      <c r="AT378" s="3">
        <f t="shared" si="139"/>
      </c>
    </row>
    <row r="379" spans="2:46" ht="12">
      <c r="B379" s="40"/>
      <c r="C379" s="37"/>
      <c r="D379" s="37"/>
      <c r="E379" s="37"/>
      <c r="F379" s="37"/>
      <c r="G379" s="52"/>
      <c r="H379" s="46"/>
      <c r="I379" s="47"/>
      <c r="J379" s="57"/>
      <c r="K379" s="59"/>
      <c r="L379" s="55">
        <f t="shared" si="120"/>
        <v>0</v>
      </c>
      <c r="M379" s="55">
        <f t="shared" si="121"/>
        <v>0</v>
      </c>
      <c r="AC379" s="3">
        <f t="shared" si="122"/>
      </c>
      <c r="AD379" s="3">
        <f t="shared" si="123"/>
      </c>
      <c r="AE379" s="3">
        <f t="shared" si="124"/>
      </c>
      <c r="AF379" s="3">
        <f t="shared" si="125"/>
      </c>
      <c r="AG379" s="3">
        <f t="shared" si="126"/>
      </c>
      <c r="AH379" s="3">
        <f t="shared" si="127"/>
      </c>
      <c r="AI379" s="3">
        <f t="shared" si="128"/>
      </c>
      <c r="AJ379" s="3">
        <f t="shared" si="129"/>
      </c>
      <c r="AK379" s="3">
        <f t="shared" si="130"/>
      </c>
      <c r="AL379" s="3">
        <f t="shared" si="131"/>
      </c>
      <c r="AM379" s="3">
        <f t="shared" si="132"/>
      </c>
      <c r="AN379" s="26">
        <f t="shared" si="133"/>
      </c>
      <c r="AO379" s="27">
        <f t="shared" si="134"/>
      </c>
      <c r="AP379" s="31">
        <f t="shared" si="135"/>
        <v>0</v>
      </c>
      <c r="AQ379" s="3">
        <f t="shared" si="136"/>
      </c>
      <c r="AR379" s="3">
        <f t="shared" si="137"/>
      </c>
      <c r="AS379" s="3">
        <f t="shared" si="138"/>
      </c>
      <c r="AT379" s="3">
        <f t="shared" si="139"/>
      </c>
    </row>
    <row r="380" spans="2:46" ht="12">
      <c r="B380" s="40"/>
      <c r="C380" s="37"/>
      <c r="D380" s="37"/>
      <c r="E380" s="37"/>
      <c r="F380" s="37"/>
      <c r="G380" s="52"/>
      <c r="H380" s="46"/>
      <c r="I380" s="47"/>
      <c r="J380" s="57"/>
      <c r="K380" s="59"/>
      <c r="L380" s="55">
        <f t="shared" si="120"/>
        <v>0</v>
      </c>
      <c r="M380" s="55">
        <f t="shared" si="121"/>
        <v>0</v>
      </c>
      <c r="AC380" s="3">
        <f t="shared" si="122"/>
      </c>
      <c r="AD380" s="3">
        <f t="shared" si="123"/>
      </c>
      <c r="AE380" s="3">
        <f t="shared" si="124"/>
      </c>
      <c r="AF380" s="3">
        <f t="shared" si="125"/>
      </c>
      <c r="AG380" s="3">
        <f t="shared" si="126"/>
      </c>
      <c r="AH380" s="3">
        <f t="shared" si="127"/>
      </c>
      <c r="AI380" s="3">
        <f t="shared" si="128"/>
      </c>
      <c r="AJ380" s="3">
        <f t="shared" si="129"/>
      </c>
      <c r="AK380" s="3">
        <f t="shared" si="130"/>
      </c>
      <c r="AL380" s="3">
        <f t="shared" si="131"/>
      </c>
      <c r="AM380" s="3">
        <f t="shared" si="132"/>
      </c>
      <c r="AN380" s="26">
        <f t="shared" si="133"/>
      </c>
      <c r="AO380" s="27">
        <f t="shared" si="134"/>
      </c>
      <c r="AP380" s="31">
        <f t="shared" si="135"/>
        <v>0</v>
      </c>
      <c r="AQ380" s="3">
        <f t="shared" si="136"/>
      </c>
      <c r="AR380" s="3">
        <f t="shared" si="137"/>
      </c>
      <c r="AS380" s="3">
        <f t="shared" si="138"/>
      </c>
      <c r="AT380" s="3">
        <f t="shared" si="139"/>
      </c>
    </row>
    <row r="381" spans="2:46" ht="12">
      <c r="B381" s="40"/>
      <c r="C381" s="37"/>
      <c r="D381" s="37"/>
      <c r="E381" s="37"/>
      <c r="F381" s="37"/>
      <c r="G381" s="52"/>
      <c r="H381" s="46"/>
      <c r="I381" s="47"/>
      <c r="J381" s="57"/>
      <c r="K381" s="59"/>
      <c r="L381" s="55">
        <f t="shared" si="120"/>
        <v>0</v>
      </c>
      <c r="M381" s="55">
        <f t="shared" si="121"/>
        <v>0</v>
      </c>
      <c r="AC381" s="3">
        <f t="shared" si="122"/>
      </c>
      <c r="AD381" s="3">
        <f t="shared" si="123"/>
      </c>
      <c r="AE381" s="3">
        <f t="shared" si="124"/>
      </c>
      <c r="AF381" s="3">
        <f t="shared" si="125"/>
      </c>
      <c r="AG381" s="3">
        <f t="shared" si="126"/>
      </c>
      <c r="AH381" s="3">
        <f t="shared" si="127"/>
      </c>
      <c r="AI381" s="3">
        <f t="shared" si="128"/>
      </c>
      <c r="AJ381" s="3">
        <f t="shared" si="129"/>
      </c>
      <c r="AK381" s="3">
        <f t="shared" si="130"/>
      </c>
      <c r="AL381" s="3">
        <f t="shared" si="131"/>
      </c>
      <c r="AM381" s="3">
        <f t="shared" si="132"/>
      </c>
      <c r="AN381" s="26">
        <f t="shared" si="133"/>
      </c>
      <c r="AO381" s="27">
        <f t="shared" si="134"/>
      </c>
      <c r="AP381" s="31">
        <f t="shared" si="135"/>
        <v>0</v>
      </c>
      <c r="AQ381" s="3">
        <f t="shared" si="136"/>
      </c>
      <c r="AR381" s="3">
        <f t="shared" si="137"/>
      </c>
      <c r="AS381" s="3">
        <f t="shared" si="138"/>
      </c>
      <c r="AT381" s="3">
        <f t="shared" si="139"/>
      </c>
    </row>
    <row r="382" spans="2:46" ht="12">
      <c r="B382" s="40"/>
      <c r="C382" s="37"/>
      <c r="D382" s="37"/>
      <c r="E382" s="37"/>
      <c r="F382" s="37"/>
      <c r="G382" s="52"/>
      <c r="H382" s="46"/>
      <c r="I382" s="47"/>
      <c r="J382" s="57"/>
      <c r="K382" s="59"/>
      <c r="L382" s="55">
        <f t="shared" si="120"/>
        <v>0</v>
      </c>
      <c r="M382" s="55">
        <f t="shared" si="121"/>
        <v>0</v>
      </c>
      <c r="AC382" s="3">
        <f t="shared" si="122"/>
      </c>
      <c r="AD382" s="3">
        <f t="shared" si="123"/>
      </c>
      <c r="AE382" s="3">
        <f t="shared" si="124"/>
      </c>
      <c r="AF382" s="3">
        <f t="shared" si="125"/>
      </c>
      <c r="AG382" s="3">
        <f t="shared" si="126"/>
      </c>
      <c r="AH382" s="3">
        <f t="shared" si="127"/>
      </c>
      <c r="AI382" s="3">
        <f t="shared" si="128"/>
      </c>
      <c r="AJ382" s="3">
        <f t="shared" si="129"/>
      </c>
      <c r="AK382" s="3">
        <f t="shared" si="130"/>
      </c>
      <c r="AL382" s="3">
        <f t="shared" si="131"/>
      </c>
      <c r="AM382" s="3">
        <f t="shared" si="132"/>
      </c>
      <c r="AN382" s="26">
        <f t="shared" si="133"/>
      </c>
      <c r="AO382" s="27">
        <f t="shared" si="134"/>
      </c>
      <c r="AP382" s="31">
        <f t="shared" si="135"/>
        <v>0</v>
      </c>
      <c r="AQ382" s="3">
        <f t="shared" si="136"/>
      </c>
      <c r="AR382" s="3">
        <f t="shared" si="137"/>
      </c>
      <c r="AS382" s="3">
        <f t="shared" si="138"/>
      </c>
      <c r="AT382" s="3">
        <f t="shared" si="139"/>
      </c>
    </row>
    <row r="383" spans="2:46" ht="12">
      <c r="B383" s="40"/>
      <c r="C383" s="37"/>
      <c r="D383" s="37"/>
      <c r="E383" s="37"/>
      <c r="F383" s="37"/>
      <c r="G383" s="52"/>
      <c r="H383" s="46"/>
      <c r="I383" s="47"/>
      <c r="J383" s="57"/>
      <c r="K383" s="59"/>
      <c r="L383" s="55">
        <f t="shared" si="120"/>
        <v>0</v>
      </c>
      <c r="M383" s="55">
        <f t="shared" si="121"/>
        <v>0</v>
      </c>
      <c r="AC383" s="3">
        <f t="shared" si="122"/>
      </c>
      <c r="AD383" s="3">
        <f t="shared" si="123"/>
      </c>
      <c r="AE383" s="3">
        <f t="shared" si="124"/>
      </c>
      <c r="AF383" s="3">
        <f t="shared" si="125"/>
      </c>
      <c r="AG383" s="3">
        <f t="shared" si="126"/>
      </c>
      <c r="AH383" s="3">
        <f t="shared" si="127"/>
      </c>
      <c r="AI383" s="3">
        <f t="shared" si="128"/>
      </c>
      <c r="AJ383" s="3">
        <f t="shared" si="129"/>
      </c>
      <c r="AK383" s="3">
        <f t="shared" si="130"/>
      </c>
      <c r="AL383" s="3">
        <f t="shared" si="131"/>
      </c>
      <c r="AM383" s="3">
        <f t="shared" si="132"/>
      </c>
      <c r="AN383" s="26">
        <f t="shared" si="133"/>
      </c>
      <c r="AO383" s="27">
        <f t="shared" si="134"/>
      </c>
      <c r="AP383" s="31">
        <f t="shared" si="135"/>
        <v>0</v>
      </c>
      <c r="AQ383" s="3">
        <f t="shared" si="136"/>
      </c>
      <c r="AR383" s="3">
        <f t="shared" si="137"/>
      </c>
      <c r="AS383" s="3">
        <f t="shared" si="138"/>
      </c>
      <c r="AT383" s="3">
        <f t="shared" si="139"/>
      </c>
    </row>
    <row r="384" spans="2:46" ht="12">
      <c r="B384" s="40"/>
      <c r="C384" s="37"/>
      <c r="D384" s="37"/>
      <c r="E384" s="37"/>
      <c r="F384" s="37"/>
      <c r="G384" s="52"/>
      <c r="H384" s="46"/>
      <c r="I384" s="47"/>
      <c r="J384" s="57"/>
      <c r="K384" s="59"/>
      <c r="L384" s="55">
        <f t="shared" si="120"/>
        <v>0</v>
      </c>
      <c r="M384" s="55">
        <f t="shared" si="121"/>
        <v>0</v>
      </c>
      <c r="AC384" s="3">
        <f t="shared" si="122"/>
      </c>
      <c r="AD384" s="3">
        <f t="shared" si="123"/>
      </c>
      <c r="AE384" s="3">
        <f t="shared" si="124"/>
      </c>
      <c r="AF384" s="3">
        <f t="shared" si="125"/>
      </c>
      <c r="AG384" s="3">
        <f t="shared" si="126"/>
      </c>
      <c r="AH384" s="3">
        <f t="shared" si="127"/>
      </c>
      <c r="AI384" s="3">
        <f t="shared" si="128"/>
      </c>
      <c r="AJ384" s="3">
        <f t="shared" si="129"/>
      </c>
      <c r="AK384" s="3">
        <f t="shared" si="130"/>
      </c>
      <c r="AL384" s="3">
        <f t="shared" si="131"/>
      </c>
      <c r="AM384" s="3">
        <f t="shared" si="132"/>
      </c>
      <c r="AN384" s="26">
        <f t="shared" si="133"/>
      </c>
      <c r="AO384" s="27">
        <f t="shared" si="134"/>
      </c>
      <c r="AP384" s="31">
        <f t="shared" si="135"/>
        <v>0</v>
      </c>
      <c r="AQ384" s="3">
        <f t="shared" si="136"/>
      </c>
      <c r="AR384" s="3">
        <f t="shared" si="137"/>
      </c>
      <c r="AS384" s="3">
        <f t="shared" si="138"/>
      </c>
      <c r="AT384" s="3">
        <f t="shared" si="139"/>
      </c>
    </row>
    <row r="385" spans="2:46" ht="12">
      <c r="B385" s="40"/>
      <c r="C385" s="37"/>
      <c r="D385" s="37"/>
      <c r="E385" s="37"/>
      <c r="F385" s="37"/>
      <c r="G385" s="52"/>
      <c r="H385" s="46"/>
      <c r="I385" s="47"/>
      <c r="J385" s="57"/>
      <c r="K385" s="59"/>
      <c r="L385" s="55">
        <f t="shared" si="120"/>
        <v>0</v>
      </c>
      <c r="M385" s="55">
        <f t="shared" si="121"/>
        <v>0</v>
      </c>
      <c r="AC385" s="3">
        <f t="shared" si="122"/>
      </c>
      <c r="AD385" s="3">
        <f t="shared" si="123"/>
      </c>
      <c r="AE385" s="3">
        <f t="shared" si="124"/>
      </c>
      <c r="AF385" s="3">
        <f t="shared" si="125"/>
      </c>
      <c r="AG385" s="3">
        <f t="shared" si="126"/>
      </c>
      <c r="AH385" s="3">
        <f t="shared" si="127"/>
      </c>
      <c r="AI385" s="3">
        <f t="shared" si="128"/>
      </c>
      <c r="AJ385" s="3">
        <f t="shared" si="129"/>
      </c>
      <c r="AK385" s="3">
        <f t="shared" si="130"/>
      </c>
      <c r="AL385" s="3">
        <f t="shared" si="131"/>
      </c>
      <c r="AM385" s="3">
        <f t="shared" si="132"/>
      </c>
      <c r="AN385" s="26">
        <f t="shared" si="133"/>
      </c>
      <c r="AO385" s="27">
        <f t="shared" si="134"/>
      </c>
      <c r="AP385" s="31">
        <f t="shared" si="135"/>
        <v>0</v>
      </c>
      <c r="AQ385" s="3">
        <f t="shared" si="136"/>
      </c>
      <c r="AR385" s="3">
        <f t="shared" si="137"/>
      </c>
      <c r="AS385" s="3">
        <f t="shared" si="138"/>
      </c>
      <c r="AT385" s="3">
        <f t="shared" si="139"/>
      </c>
    </row>
    <row r="386" spans="2:46" ht="12">
      <c r="B386" s="40"/>
      <c r="C386" s="37"/>
      <c r="D386" s="37"/>
      <c r="E386" s="37"/>
      <c r="F386" s="37"/>
      <c r="G386" s="52"/>
      <c r="H386" s="46"/>
      <c r="I386" s="47"/>
      <c r="J386" s="57"/>
      <c r="K386" s="59"/>
      <c r="L386" s="55">
        <f t="shared" si="120"/>
        <v>0</v>
      </c>
      <c r="M386" s="55">
        <f t="shared" si="121"/>
        <v>0</v>
      </c>
      <c r="AC386" s="3">
        <f t="shared" si="122"/>
      </c>
      <c r="AD386" s="3">
        <f t="shared" si="123"/>
      </c>
      <c r="AE386" s="3">
        <f t="shared" si="124"/>
      </c>
      <c r="AF386" s="3">
        <f t="shared" si="125"/>
      </c>
      <c r="AG386" s="3">
        <f t="shared" si="126"/>
      </c>
      <c r="AH386" s="3">
        <f t="shared" si="127"/>
      </c>
      <c r="AI386" s="3">
        <f t="shared" si="128"/>
      </c>
      <c r="AJ386" s="3">
        <f t="shared" si="129"/>
      </c>
      <c r="AK386" s="3">
        <f t="shared" si="130"/>
      </c>
      <c r="AL386" s="3">
        <f t="shared" si="131"/>
      </c>
      <c r="AM386" s="3">
        <f t="shared" si="132"/>
      </c>
      <c r="AN386" s="26">
        <f t="shared" si="133"/>
      </c>
      <c r="AO386" s="27">
        <f t="shared" si="134"/>
      </c>
      <c r="AP386" s="31">
        <f t="shared" si="135"/>
        <v>0</v>
      </c>
      <c r="AQ386" s="3">
        <f t="shared" si="136"/>
      </c>
      <c r="AR386" s="3">
        <f t="shared" si="137"/>
      </c>
      <c r="AS386" s="3">
        <f t="shared" si="138"/>
      </c>
      <c r="AT386" s="3">
        <f t="shared" si="139"/>
      </c>
    </row>
    <row r="387" spans="2:46" ht="12">
      <c r="B387" s="40"/>
      <c r="C387" s="37"/>
      <c r="D387" s="37"/>
      <c r="E387" s="37"/>
      <c r="F387" s="37"/>
      <c r="G387" s="52"/>
      <c r="H387" s="46"/>
      <c r="I387" s="47"/>
      <c r="J387" s="57"/>
      <c r="K387" s="59"/>
      <c r="L387" s="55">
        <f t="shared" si="120"/>
        <v>0</v>
      </c>
      <c r="M387" s="55">
        <f t="shared" si="121"/>
        <v>0</v>
      </c>
      <c r="AC387" s="3">
        <f t="shared" si="122"/>
      </c>
      <c r="AD387" s="3">
        <f t="shared" si="123"/>
      </c>
      <c r="AE387" s="3">
        <f t="shared" si="124"/>
      </c>
      <c r="AF387" s="3">
        <f t="shared" si="125"/>
      </c>
      <c r="AG387" s="3">
        <f t="shared" si="126"/>
      </c>
      <c r="AH387" s="3">
        <f t="shared" si="127"/>
      </c>
      <c r="AI387" s="3">
        <f t="shared" si="128"/>
      </c>
      <c r="AJ387" s="3">
        <f t="shared" si="129"/>
      </c>
      <c r="AK387" s="3">
        <f t="shared" si="130"/>
      </c>
      <c r="AL387" s="3">
        <f t="shared" si="131"/>
      </c>
      <c r="AM387" s="3">
        <f t="shared" si="132"/>
      </c>
      <c r="AN387" s="26">
        <f t="shared" si="133"/>
      </c>
      <c r="AO387" s="27">
        <f t="shared" si="134"/>
      </c>
      <c r="AP387" s="31">
        <f t="shared" si="135"/>
        <v>0</v>
      </c>
      <c r="AQ387" s="3">
        <f t="shared" si="136"/>
      </c>
      <c r="AR387" s="3">
        <f t="shared" si="137"/>
      </c>
      <c r="AS387" s="3">
        <f t="shared" si="138"/>
      </c>
      <c r="AT387" s="3">
        <f t="shared" si="139"/>
      </c>
    </row>
    <row r="388" spans="2:46" ht="12">
      <c r="B388" s="40"/>
      <c r="C388" s="37"/>
      <c r="D388" s="37"/>
      <c r="E388" s="37"/>
      <c r="F388" s="37"/>
      <c r="G388" s="52"/>
      <c r="H388" s="46"/>
      <c r="I388" s="47"/>
      <c r="J388" s="57"/>
      <c r="K388" s="59"/>
      <c r="L388" s="55">
        <f t="shared" si="120"/>
        <v>0</v>
      </c>
      <c r="M388" s="55">
        <f t="shared" si="121"/>
        <v>0</v>
      </c>
      <c r="AC388" s="3">
        <f t="shared" si="122"/>
      </c>
      <c r="AD388" s="3">
        <f t="shared" si="123"/>
      </c>
      <c r="AE388" s="3">
        <f t="shared" si="124"/>
      </c>
      <c r="AF388" s="3">
        <f t="shared" si="125"/>
      </c>
      <c r="AG388" s="3">
        <f t="shared" si="126"/>
      </c>
      <c r="AH388" s="3">
        <f t="shared" si="127"/>
      </c>
      <c r="AI388" s="3">
        <f t="shared" si="128"/>
      </c>
      <c r="AJ388" s="3">
        <f t="shared" si="129"/>
      </c>
      <c r="AK388" s="3">
        <f t="shared" si="130"/>
      </c>
      <c r="AL388" s="3">
        <f t="shared" si="131"/>
      </c>
      <c r="AM388" s="3">
        <f t="shared" si="132"/>
      </c>
      <c r="AN388" s="26">
        <f t="shared" si="133"/>
      </c>
      <c r="AO388" s="27">
        <f t="shared" si="134"/>
      </c>
      <c r="AP388" s="31">
        <f t="shared" si="135"/>
        <v>0</v>
      </c>
      <c r="AQ388" s="3">
        <f t="shared" si="136"/>
      </c>
      <c r="AR388" s="3">
        <f t="shared" si="137"/>
      </c>
      <c r="AS388" s="3">
        <f t="shared" si="138"/>
      </c>
      <c r="AT388" s="3">
        <f t="shared" si="139"/>
      </c>
    </row>
    <row r="389" spans="2:46" ht="12">
      <c r="B389" s="40"/>
      <c r="C389" s="37"/>
      <c r="D389" s="37"/>
      <c r="E389" s="37"/>
      <c r="F389" s="37"/>
      <c r="G389" s="52"/>
      <c r="H389" s="46"/>
      <c r="I389" s="47"/>
      <c r="J389" s="57"/>
      <c r="K389" s="59"/>
      <c r="L389" s="55">
        <f t="shared" si="120"/>
        <v>0</v>
      </c>
      <c r="M389" s="55">
        <f t="shared" si="121"/>
        <v>0</v>
      </c>
      <c r="AC389" s="3">
        <f t="shared" si="122"/>
      </c>
      <c r="AD389" s="3">
        <f t="shared" si="123"/>
      </c>
      <c r="AE389" s="3">
        <f t="shared" si="124"/>
      </c>
      <c r="AF389" s="3">
        <f t="shared" si="125"/>
      </c>
      <c r="AG389" s="3">
        <f t="shared" si="126"/>
      </c>
      <c r="AH389" s="3">
        <f t="shared" si="127"/>
      </c>
      <c r="AI389" s="3">
        <f t="shared" si="128"/>
      </c>
      <c r="AJ389" s="3">
        <f t="shared" si="129"/>
      </c>
      <c r="AK389" s="3">
        <f t="shared" si="130"/>
      </c>
      <c r="AL389" s="3">
        <f t="shared" si="131"/>
      </c>
      <c r="AM389" s="3">
        <f t="shared" si="132"/>
      </c>
      <c r="AN389" s="26">
        <f t="shared" si="133"/>
      </c>
      <c r="AO389" s="27">
        <f t="shared" si="134"/>
      </c>
      <c r="AP389" s="31">
        <f t="shared" si="135"/>
        <v>0</v>
      </c>
      <c r="AQ389" s="3">
        <f t="shared" si="136"/>
      </c>
      <c r="AR389" s="3">
        <f t="shared" si="137"/>
      </c>
      <c r="AS389" s="3">
        <f t="shared" si="138"/>
      </c>
      <c r="AT389" s="3">
        <f t="shared" si="139"/>
      </c>
    </row>
    <row r="390" spans="2:46" ht="12">
      <c r="B390" s="40"/>
      <c r="C390" s="37"/>
      <c r="D390" s="37"/>
      <c r="E390" s="37"/>
      <c r="F390" s="37"/>
      <c r="G390" s="52"/>
      <c r="H390" s="46"/>
      <c r="I390" s="47"/>
      <c r="J390" s="57"/>
      <c r="K390" s="59"/>
      <c r="L390" s="55">
        <f t="shared" si="120"/>
        <v>0</v>
      </c>
      <c r="M390" s="55">
        <f t="shared" si="121"/>
        <v>0</v>
      </c>
      <c r="AC390" s="3">
        <f t="shared" si="122"/>
      </c>
      <c r="AD390" s="3">
        <f t="shared" si="123"/>
      </c>
      <c r="AE390" s="3">
        <f t="shared" si="124"/>
      </c>
      <c r="AF390" s="3">
        <f t="shared" si="125"/>
      </c>
      <c r="AG390" s="3">
        <f t="shared" si="126"/>
      </c>
      <c r="AH390" s="3">
        <f t="shared" si="127"/>
      </c>
      <c r="AI390" s="3">
        <f t="shared" si="128"/>
      </c>
      <c r="AJ390" s="3">
        <f t="shared" si="129"/>
      </c>
      <c r="AK390" s="3">
        <f t="shared" si="130"/>
      </c>
      <c r="AL390" s="3">
        <f t="shared" si="131"/>
      </c>
      <c r="AM390" s="3">
        <f t="shared" si="132"/>
      </c>
      <c r="AN390" s="26">
        <f t="shared" si="133"/>
      </c>
      <c r="AO390" s="27">
        <f t="shared" si="134"/>
      </c>
      <c r="AP390" s="31">
        <f t="shared" si="135"/>
        <v>0</v>
      </c>
      <c r="AQ390" s="3">
        <f t="shared" si="136"/>
      </c>
      <c r="AR390" s="3">
        <f t="shared" si="137"/>
      </c>
      <c r="AS390" s="3">
        <f t="shared" si="138"/>
      </c>
      <c r="AT390" s="3">
        <f t="shared" si="139"/>
      </c>
    </row>
    <row r="391" spans="2:46" ht="12">
      <c r="B391" s="40"/>
      <c r="C391" s="37"/>
      <c r="D391" s="37"/>
      <c r="E391" s="37"/>
      <c r="F391" s="37"/>
      <c r="G391" s="52"/>
      <c r="H391" s="46"/>
      <c r="I391" s="47"/>
      <c r="J391" s="57"/>
      <c r="K391" s="59"/>
      <c r="L391" s="55">
        <f t="shared" si="120"/>
        <v>0</v>
      </c>
      <c r="M391" s="55">
        <f t="shared" si="121"/>
        <v>0</v>
      </c>
      <c r="AC391" s="3">
        <f t="shared" si="122"/>
      </c>
      <c r="AD391" s="3">
        <f t="shared" si="123"/>
      </c>
      <c r="AE391" s="3">
        <f t="shared" si="124"/>
      </c>
      <c r="AF391" s="3">
        <f t="shared" si="125"/>
      </c>
      <c r="AG391" s="3">
        <f t="shared" si="126"/>
      </c>
      <c r="AH391" s="3">
        <f t="shared" si="127"/>
      </c>
      <c r="AI391" s="3">
        <f t="shared" si="128"/>
      </c>
      <c r="AJ391" s="3">
        <f t="shared" si="129"/>
      </c>
      <c r="AK391" s="3">
        <f t="shared" si="130"/>
      </c>
      <c r="AL391" s="3">
        <f t="shared" si="131"/>
      </c>
      <c r="AM391" s="3">
        <f t="shared" si="132"/>
      </c>
      <c r="AN391" s="26">
        <f t="shared" si="133"/>
      </c>
      <c r="AO391" s="27">
        <f t="shared" si="134"/>
      </c>
      <c r="AP391" s="31">
        <f t="shared" si="135"/>
        <v>0</v>
      </c>
      <c r="AQ391" s="3">
        <f t="shared" si="136"/>
      </c>
      <c r="AR391" s="3">
        <f t="shared" si="137"/>
      </c>
      <c r="AS391" s="3">
        <f t="shared" si="138"/>
      </c>
      <c r="AT391" s="3">
        <f t="shared" si="139"/>
      </c>
    </row>
    <row r="392" spans="2:46" ht="12">
      <c r="B392" s="40"/>
      <c r="C392" s="37"/>
      <c r="D392" s="37"/>
      <c r="E392" s="37"/>
      <c r="F392" s="37"/>
      <c r="G392" s="52"/>
      <c r="H392" s="46"/>
      <c r="I392" s="47"/>
      <c r="J392" s="57"/>
      <c r="K392" s="59"/>
      <c r="L392" s="55">
        <f t="shared" si="120"/>
        <v>0</v>
      </c>
      <c r="M392" s="55">
        <f t="shared" si="121"/>
        <v>0</v>
      </c>
      <c r="AC392" s="3">
        <f t="shared" si="122"/>
      </c>
      <c r="AD392" s="3">
        <f t="shared" si="123"/>
      </c>
      <c r="AE392" s="3">
        <f t="shared" si="124"/>
      </c>
      <c r="AF392" s="3">
        <f t="shared" si="125"/>
      </c>
      <c r="AG392" s="3">
        <f t="shared" si="126"/>
      </c>
      <c r="AH392" s="3">
        <f t="shared" si="127"/>
      </c>
      <c r="AI392" s="3">
        <f t="shared" si="128"/>
      </c>
      <c r="AJ392" s="3">
        <f t="shared" si="129"/>
      </c>
      <c r="AK392" s="3">
        <f t="shared" si="130"/>
      </c>
      <c r="AL392" s="3">
        <f t="shared" si="131"/>
      </c>
      <c r="AM392" s="3">
        <f t="shared" si="132"/>
      </c>
      <c r="AN392" s="26">
        <f t="shared" si="133"/>
      </c>
      <c r="AO392" s="27">
        <f t="shared" si="134"/>
      </c>
      <c r="AP392" s="31">
        <f t="shared" si="135"/>
        <v>0</v>
      </c>
      <c r="AQ392" s="3">
        <f t="shared" si="136"/>
      </c>
      <c r="AR392" s="3">
        <f t="shared" si="137"/>
      </c>
      <c r="AS392" s="3">
        <f t="shared" si="138"/>
      </c>
      <c r="AT392" s="3">
        <f t="shared" si="139"/>
      </c>
    </row>
    <row r="393" spans="2:46" ht="12">
      <c r="B393" s="40"/>
      <c r="C393" s="37"/>
      <c r="D393" s="37"/>
      <c r="E393" s="37"/>
      <c r="F393" s="37"/>
      <c r="G393" s="52"/>
      <c r="H393" s="46"/>
      <c r="I393" s="47"/>
      <c r="J393" s="57"/>
      <c r="K393" s="59"/>
      <c r="L393" s="55">
        <f t="shared" si="120"/>
        <v>0</v>
      </c>
      <c r="M393" s="55">
        <f t="shared" si="121"/>
        <v>0</v>
      </c>
      <c r="AC393" s="3">
        <f t="shared" si="122"/>
      </c>
      <c r="AD393" s="3">
        <f t="shared" si="123"/>
      </c>
      <c r="AE393" s="3">
        <f t="shared" si="124"/>
      </c>
      <c r="AF393" s="3">
        <f t="shared" si="125"/>
      </c>
      <c r="AG393" s="3">
        <f t="shared" si="126"/>
      </c>
      <c r="AH393" s="3">
        <f t="shared" si="127"/>
      </c>
      <c r="AI393" s="3">
        <f t="shared" si="128"/>
      </c>
      <c r="AJ393" s="3">
        <f t="shared" si="129"/>
      </c>
      <c r="AK393" s="3">
        <f t="shared" si="130"/>
      </c>
      <c r="AL393" s="3">
        <f t="shared" si="131"/>
      </c>
      <c r="AM393" s="3">
        <f t="shared" si="132"/>
      </c>
      <c r="AN393" s="26">
        <f t="shared" si="133"/>
      </c>
      <c r="AO393" s="27">
        <f t="shared" si="134"/>
      </c>
      <c r="AP393" s="31">
        <f t="shared" si="135"/>
        <v>0</v>
      </c>
      <c r="AQ393" s="3">
        <f t="shared" si="136"/>
      </c>
      <c r="AR393" s="3">
        <f t="shared" si="137"/>
      </c>
      <c r="AS393" s="3">
        <f t="shared" si="138"/>
      </c>
      <c r="AT393" s="3">
        <f t="shared" si="139"/>
      </c>
    </row>
    <row r="394" spans="2:46" ht="12">
      <c r="B394" s="40"/>
      <c r="C394" s="37"/>
      <c r="D394" s="37"/>
      <c r="E394" s="37"/>
      <c r="F394" s="37"/>
      <c r="G394" s="52"/>
      <c r="H394" s="46"/>
      <c r="I394" s="47"/>
      <c r="J394" s="57"/>
      <c r="K394" s="59"/>
      <c r="L394" s="55">
        <f t="shared" si="120"/>
        <v>0</v>
      </c>
      <c r="M394" s="55">
        <f t="shared" si="121"/>
        <v>0</v>
      </c>
      <c r="AC394" s="3">
        <f t="shared" si="122"/>
      </c>
      <c r="AD394" s="3">
        <f t="shared" si="123"/>
      </c>
      <c r="AE394" s="3">
        <f t="shared" si="124"/>
      </c>
      <c r="AF394" s="3">
        <f t="shared" si="125"/>
      </c>
      <c r="AG394" s="3">
        <f t="shared" si="126"/>
      </c>
      <c r="AH394" s="3">
        <f t="shared" si="127"/>
      </c>
      <c r="AI394" s="3">
        <f t="shared" si="128"/>
      </c>
      <c r="AJ394" s="3">
        <f t="shared" si="129"/>
      </c>
      <c r="AK394" s="3">
        <f t="shared" si="130"/>
      </c>
      <c r="AL394" s="3">
        <f t="shared" si="131"/>
      </c>
      <c r="AM394" s="3">
        <f t="shared" si="132"/>
      </c>
      <c r="AN394" s="26">
        <f t="shared" si="133"/>
      </c>
      <c r="AO394" s="27">
        <f t="shared" si="134"/>
      </c>
      <c r="AP394" s="31">
        <f t="shared" si="135"/>
        <v>0</v>
      </c>
      <c r="AQ394" s="3">
        <f t="shared" si="136"/>
      </c>
      <c r="AR394" s="3">
        <f t="shared" si="137"/>
      </c>
      <c r="AS394" s="3">
        <f t="shared" si="138"/>
      </c>
      <c r="AT394" s="3">
        <f t="shared" si="139"/>
      </c>
    </row>
    <row r="395" spans="2:46" ht="12">
      <c r="B395" s="40"/>
      <c r="C395" s="37"/>
      <c r="D395" s="37"/>
      <c r="E395" s="37"/>
      <c r="F395" s="37"/>
      <c r="G395" s="52"/>
      <c r="H395" s="46"/>
      <c r="I395" s="47"/>
      <c r="J395" s="57"/>
      <c r="K395" s="59"/>
      <c r="L395" s="55">
        <f t="shared" si="120"/>
        <v>0</v>
      </c>
      <c r="M395" s="55">
        <f t="shared" si="121"/>
        <v>0</v>
      </c>
      <c r="AC395" s="3">
        <f t="shared" si="122"/>
      </c>
      <c r="AD395" s="3">
        <f t="shared" si="123"/>
      </c>
      <c r="AE395" s="3">
        <f t="shared" si="124"/>
      </c>
      <c r="AF395" s="3">
        <f t="shared" si="125"/>
      </c>
      <c r="AG395" s="3">
        <f t="shared" si="126"/>
      </c>
      <c r="AH395" s="3">
        <f t="shared" si="127"/>
      </c>
      <c r="AI395" s="3">
        <f t="shared" si="128"/>
      </c>
      <c r="AJ395" s="3">
        <f t="shared" si="129"/>
      </c>
      <c r="AK395" s="3">
        <f t="shared" si="130"/>
      </c>
      <c r="AL395" s="3">
        <f t="shared" si="131"/>
      </c>
      <c r="AM395" s="3">
        <f t="shared" si="132"/>
      </c>
      <c r="AN395" s="26">
        <f t="shared" si="133"/>
      </c>
      <c r="AO395" s="27">
        <f t="shared" si="134"/>
      </c>
      <c r="AP395" s="31">
        <f t="shared" si="135"/>
        <v>0</v>
      </c>
      <c r="AQ395" s="3">
        <f t="shared" si="136"/>
      </c>
      <c r="AR395" s="3">
        <f t="shared" si="137"/>
      </c>
      <c r="AS395" s="3">
        <f t="shared" si="138"/>
      </c>
      <c r="AT395" s="3">
        <f t="shared" si="139"/>
      </c>
    </row>
    <row r="396" spans="2:46" ht="12">
      <c r="B396" s="40"/>
      <c r="C396" s="37"/>
      <c r="D396" s="37"/>
      <c r="E396" s="37"/>
      <c r="F396" s="37"/>
      <c r="G396" s="52"/>
      <c r="H396" s="46"/>
      <c r="I396" s="47"/>
      <c r="J396" s="57"/>
      <c r="K396" s="59"/>
      <c r="L396" s="55">
        <f t="shared" si="120"/>
        <v>0</v>
      </c>
      <c r="M396" s="55">
        <f t="shared" si="121"/>
        <v>0</v>
      </c>
      <c r="AC396" s="3">
        <f t="shared" si="122"/>
      </c>
      <c r="AD396" s="3">
        <f t="shared" si="123"/>
      </c>
      <c r="AE396" s="3">
        <f t="shared" si="124"/>
      </c>
      <c r="AF396" s="3">
        <f t="shared" si="125"/>
      </c>
      <c r="AG396" s="3">
        <f t="shared" si="126"/>
      </c>
      <c r="AH396" s="3">
        <f t="shared" si="127"/>
      </c>
      <c r="AI396" s="3">
        <f t="shared" si="128"/>
      </c>
      <c r="AJ396" s="3">
        <f t="shared" si="129"/>
      </c>
      <c r="AK396" s="3">
        <f t="shared" si="130"/>
      </c>
      <c r="AL396" s="3">
        <f t="shared" si="131"/>
      </c>
      <c r="AM396" s="3">
        <f t="shared" si="132"/>
      </c>
      <c r="AN396" s="26">
        <f t="shared" si="133"/>
      </c>
      <c r="AO396" s="27">
        <f t="shared" si="134"/>
      </c>
      <c r="AP396" s="31">
        <f t="shared" si="135"/>
        <v>0</v>
      </c>
      <c r="AQ396" s="3">
        <f t="shared" si="136"/>
      </c>
      <c r="AR396" s="3">
        <f t="shared" si="137"/>
      </c>
      <c r="AS396" s="3">
        <f t="shared" si="138"/>
      </c>
      <c r="AT396" s="3">
        <f t="shared" si="139"/>
      </c>
    </row>
    <row r="397" spans="2:46" ht="12">
      <c r="B397" s="40"/>
      <c r="C397" s="37"/>
      <c r="D397" s="37"/>
      <c r="E397" s="37"/>
      <c r="F397" s="37"/>
      <c r="G397" s="52"/>
      <c r="H397" s="46"/>
      <c r="I397" s="47"/>
      <c r="J397" s="57"/>
      <c r="K397" s="59"/>
      <c r="L397" s="55">
        <f t="shared" si="120"/>
        <v>0</v>
      </c>
      <c r="M397" s="55">
        <f t="shared" si="121"/>
        <v>0</v>
      </c>
      <c r="AC397" s="3">
        <f t="shared" si="122"/>
      </c>
      <c r="AD397" s="3">
        <f t="shared" si="123"/>
      </c>
      <c r="AE397" s="3">
        <f t="shared" si="124"/>
      </c>
      <c r="AF397" s="3">
        <f t="shared" si="125"/>
      </c>
      <c r="AG397" s="3">
        <f t="shared" si="126"/>
      </c>
      <c r="AH397" s="3">
        <f t="shared" si="127"/>
      </c>
      <c r="AI397" s="3">
        <f t="shared" si="128"/>
      </c>
      <c r="AJ397" s="3">
        <f t="shared" si="129"/>
      </c>
      <c r="AK397" s="3">
        <f t="shared" si="130"/>
      </c>
      <c r="AL397" s="3">
        <f t="shared" si="131"/>
      </c>
      <c r="AM397" s="3">
        <f t="shared" si="132"/>
      </c>
      <c r="AN397" s="26">
        <f t="shared" si="133"/>
      </c>
      <c r="AO397" s="27">
        <f t="shared" si="134"/>
      </c>
      <c r="AP397" s="31">
        <f t="shared" si="135"/>
        <v>0</v>
      </c>
      <c r="AQ397" s="3">
        <f t="shared" si="136"/>
      </c>
      <c r="AR397" s="3">
        <f t="shared" si="137"/>
      </c>
      <c r="AS397" s="3">
        <f t="shared" si="138"/>
      </c>
      <c r="AT397" s="3">
        <f t="shared" si="139"/>
      </c>
    </row>
    <row r="398" spans="2:46" ht="12">
      <c r="B398" s="40"/>
      <c r="C398" s="37"/>
      <c r="D398" s="37"/>
      <c r="E398" s="37"/>
      <c r="F398" s="37"/>
      <c r="G398" s="52"/>
      <c r="H398" s="46"/>
      <c r="I398" s="47"/>
      <c r="J398" s="57"/>
      <c r="K398" s="59"/>
      <c r="L398" s="55">
        <f t="shared" si="120"/>
        <v>0</v>
      </c>
      <c r="M398" s="55">
        <f t="shared" si="121"/>
        <v>0</v>
      </c>
      <c r="AC398" s="3">
        <f t="shared" si="122"/>
      </c>
      <c r="AD398" s="3">
        <f t="shared" si="123"/>
      </c>
      <c r="AE398" s="3">
        <f t="shared" si="124"/>
      </c>
      <c r="AF398" s="3">
        <f t="shared" si="125"/>
      </c>
      <c r="AG398" s="3">
        <f t="shared" si="126"/>
      </c>
      <c r="AH398" s="3">
        <f t="shared" si="127"/>
      </c>
      <c r="AI398" s="3">
        <f t="shared" si="128"/>
      </c>
      <c r="AJ398" s="3">
        <f t="shared" si="129"/>
      </c>
      <c r="AK398" s="3">
        <f t="shared" si="130"/>
      </c>
      <c r="AL398" s="3">
        <f t="shared" si="131"/>
      </c>
      <c r="AM398" s="3">
        <f t="shared" si="132"/>
      </c>
      <c r="AN398" s="26">
        <f t="shared" si="133"/>
      </c>
      <c r="AO398" s="27">
        <f t="shared" si="134"/>
      </c>
      <c r="AP398" s="31">
        <f t="shared" si="135"/>
        <v>0</v>
      </c>
      <c r="AQ398" s="3">
        <f t="shared" si="136"/>
      </c>
      <c r="AR398" s="3">
        <f t="shared" si="137"/>
      </c>
      <c r="AS398" s="3">
        <f t="shared" si="138"/>
      </c>
      <c r="AT398" s="3">
        <f t="shared" si="139"/>
      </c>
    </row>
    <row r="399" spans="2:46" ht="12">
      <c r="B399" s="40"/>
      <c r="C399" s="37"/>
      <c r="D399" s="37"/>
      <c r="E399" s="37"/>
      <c r="F399" s="37"/>
      <c r="G399" s="52"/>
      <c r="H399" s="46"/>
      <c r="I399" s="47"/>
      <c r="J399" s="57"/>
      <c r="K399" s="59"/>
      <c r="L399" s="55">
        <f t="shared" si="120"/>
        <v>0</v>
      </c>
      <c r="M399" s="55">
        <f t="shared" si="121"/>
        <v>0</v>
      </c>
      <c r="AC399" s="3">
        <f t="shared" si="122"/>
      </c>
      <c r="AD399" s="3">
        <f t="shared" si="123"/>
      </c>
      <c r="AE399" s="3">
        <f t="shared" si="124"/>
      </c>
      <c r="AF399" s="3">
        <f t="shared" si="125"/>
      </c>
      <c r="AG399" s="3">
        <f t="shared" si="126"/>
      </c>
      <c r="AH399" s="3">
        <f t="shared" si="127"/>
      </c>
      <c r="AI399" s="3">
        <f t="shared" si="128"/>
      </c>
      <c r="AJ399" s="3">
        <f t="shared" si="129"/>
      </c>
      <c r="AK399" s="3">
        <f t="shared" si="130"/>
      </c>
      <c r="AL399" s="3">
        <f t="shared" si="131"/>
      </c>
      <c r="AM399" s="3">
        <f t="shared" si="132"/>
      </c>
      <c r="AN399" s="26">
        <f t="shared" si="133"/>
      </c>
      <c r="AO399" s="27">
        <f t="shared" si="134"/>
      </c>
      <c r="AP399" s="31">
        <f t="shared" si="135"/>
        <v>0</v>
      </c>
      <c r="AQ399" s="3">
        <f t="shared" si="136"/>
      </c>
      <c r="AR399" s="3">
        <f t="shared" si="137"/>
      </c>
      <c r="AS399" s="3">
        <f t="shared" si="138"/>
      </c>
      <c r="AT399" s="3">
        <f t="shared" si="139"/>
      </c>
    </row>
    <row r="400" spans="2:46" ht="12">
      <c r="B400" s="40"/>
      <c r="C400" s="37"/>
      <c r="D400" s="37"/>
      <c r="E400" s="37"/>
      <c r="F400" s="37"/>
      <c r="G400" s="52"/>
      <c r="H400" s="46"/>
      <c r="I400" s="47"/>
      <c r="J400" s="57"/>
      <c r="K400" s="59"/>
      <c r="L400" s="55">
        <f t="shared" si="120"/>
        <v>0</v>
      </c>
      <c r="M400" s="55">
        <f t="shared" si="121"/>
        <v>0</v>
      </c>
      <c r="AC400" s="3">
        <f t="shared" si="122"/>
      </c>
      <c r="AD400" s="3">
        <f t="shared" si="123"/>
      </c>
      <c r="AE400" s="3">
        <f t="shared" si="124"/>
      </c>
      <c r="AF400" s="3">
        <f t="shared" si="125"/>
      </c>
      <c r="AG400" s="3">
        <f t="shared" si="126"/>
      </c>
      <c r="AH400" s="3">
        <f t="shared" si="127"/>
      </c>
      <c r="AI400" s="3">
        <f t="shared" si="128"/>
      </c>
      <c r="AJ400" s="3">
        <f t="shared" si="129"/>
      </c>
      <c r="AK400" s="3">
        <f t="shared" si="130"/>
      </c>
      <c r="AL400" s="3">
        <f t="shared" si="131"/>
      </c>
      <c r="AM400" s="3">
        <f t="shared" si="132"/>
      </c>
      <c r="AN400" s="26">
        <f t="shared" si="133"/>
      </c>
      <c r="AO400" s="27">
        <f t="shared" si="134"/>
      </c>
      <c r="AP400" s="31">
        <f t="shared" si="135"/>
        <v>0</v>
      </c>
      <c r="AQ400" s="3">
        <f t="shared" si="136"/>
      </c>
      <c r="AR400" s="3">
        <f t="shared" si="137"/>
      </c>
      <c r="AS400" s="3">
        <f t="shared" si="138"/>
      </c>
      <c r="AT400" s="3">
        <f t="shared" si="139"/>
      </c>
    </row>
    <row r="401" spans="2:46" ht="12">
      <c r="B401" s="40"/>
      <c r="C401" s="37"/>
      <c r="D401" s="37"/>
      <c r="E401" s="37"/>
      <c r="F401" s="37"/>
      <c r="G401" s="52"/>
      <c r="H401" s="46"/>
      <c r="I401" s="47"/>
      <c r="J401" s="57"/>
      <c r="K401" s="59"/>
      <c r="L401" s="55">
        <f t="shared" si="120"/>
        <v>0</v>
      </c>
      <c r="M401" s="55">
        <f t="shared" si="121"/>
        <v>0</v>
      </c>
      <c r="AC401" s="3">
        <f t="shared" si="122"/>
      </c>
      <c r="AD401" s="3">
        <f t="shared" si="123"/>
      </c>
      <c r="AE401" s="3">
        <f t="shared" si="124"/>
      </c>
      <c r="AF401" s="3">
        <f t="shared" si="125"/>
      </c>
      <c r="AG401" s="3">
        <f t="shared" si="126"/>
      </c>
      <c r="AH401" s="3">
        <f t="shared" si="127"/>
      </c>
      <c r="AI401" s="3">
        <f t="shared" si="128"/>
      </c>
      <c r="AJ401" s="3">
        <f t="shared" si="129"/>
      </c>
      <c r="AK401" s="3">
        <f t="shared" si="130"/>
      </c>
      <c r="AL401" s="3">
        <f t="shared" si="131"/>
      </c>
      <c r="AM401" s="3">
        <f t="shared" si="132"/>
      </c>
      <c r="AN401" s="26">
        <f t="shared" si="133"/>
      </c>
      <c r="AO401" s="27">
        <f t="shared" si="134"/>
      </c>
      <c r="AP401" s="31">
        <f t="shared" si="135"/>
        <v>0</v>
      </c>
      <c r="AQ401" s="3">
        <f t="shared" si="136"/>
      </c>
      <c r="AR401" s="3">
        <f t="shared" si="137"/>
      </c>
      <c r="AS401" s="3">
        <f t="shared" si="138"/>
      </c>
      <c r="AT401" s="3">
        <f t="shared" si="139"/>
      </c>
    </row>
    <row r="402" spans="2:46" ht="12">
      <c r="B402" s="40"/>
      <c r="C402" s="37"/>
      <c r="D402" s="37"/>
      <c r="E402" s="37"/>
      <c r="F402" s="37"/>
      <c r="G402" s="52"/>
      <c r="H402" s="46"/>
      <c r="I402" s="47"/>
      <c r="J402" s="57"/>
      <c r="K402" s="59"/>
      <c r="L402" s="55">
        <f t="shared" si="120"/>
        <v>0</v>
      </c>
      <c r="M402" s="55">
        <f t="shared" si="121"/>
        <v>0</v>
      </c>
      <c r="AC402" s="3">
        <f t="shared" si="122"/>
      </c>
      <c r="AD402" s="3">
        <f t="shared" si="123"/>
      </c>
      <c r="AE402" s="3">
        <f t="shared" si="124"/>
      </c>
      <c r="AF402" s="3">
        <f t="shared" si="125"/>
      </c>
      <c r="AG402" s="3">
        <f t="shared" si="126"/>
      </c>
      <c r="AH402" s="3">
        <f t="shared" si="127"/>
      </c>
      <c r="AI402" s="3">
        <f t="shared" si="128"/>
      </c>
      <c r="AJ402" s="3">
        <f t="shared" si="129"/>
      </c>
      <c r="AK402" s="3">
        <f t="shared" si="130"/>
      </c>
      <c r="AL402" s="3">
        <f t="shared" si="131"/>
      </c>
      <c r="AM402" s="3">
        <f t="shared" si="132"/>
      </c>
      <c r="AN402" s="26">
        <f t="shared" si="133"/>
      </c>
      <c r="AO402" s="27">
        <f t="shared" si="134"/>
      </c>
      <c r="AP402" s="31">
        <f t="shared" si="135"/>
        <v>0</v>
      </c>
      <c r="AQ402" s="3">
        <f t="shared" si="136"/>
      </c>
      <c r="AR402" s="3">
        <f t="shared" si="137"/>
      </c>
      <c r="AS402" s="3">
        <f t="shared" si="138"/>
      </c>
      <c r="AT402" s="3">
        <f t="shared" si="139"/>
      </c>
    </row>
    <row r="403" spans="2:46" ht="12">
      <c r="B403" s="40"/>
      <c r="C403" s="37"/>
      <c r="D403" s="37"/>
      <c r="E403" s="37"/>
      <c r="F403" s="37"/>
      <c r="G403" s="52"/>
      <c r="H403" s="46"/>
      <c r="I403" s="47"/>
      <c r="J403" s="57"/>
      <c r="K403" s="59"/>
      <c r="L403" s="55">
        <f t="shared" si="120"/>
        <v>0</v>
      </c>
      <c r="M403" s="55">
        <f t="shared" si="121"/>
        <v>0</v>
      </c>
      <c r="AC403" s="3">
        <f t="shared" si="122"/>
      </c>
      <c r="AD403" s="3">
        <f t="shared" si="123"/>
      </c>
      <c r="AE403" s="3">
        <f t="shared" si="124"/>
      </c>
      <c r="AF403" s="3">
        <f t="shared" si="125"/>
      </c>
      <c r="AG403" s="3">
        <f t="shared" si="126"/>
      </c>
      <c r="AH403" s="3">
        <f t="shared" si="127"/>
      </c>
      <c r="AI403" s="3">
        <f t="shared" si="128"/>
      </c>
      <c r="AJ403" s="3">
        <f t="shared" si="129"/>
      </c>
      <c r="AK403" s="3">
        <f t="shared" si="130"/>
      </c>
      <c r="AL403" s="3">
        <f t="shared" si="131"/>
      </c>
      <c r="AM403" s="3">
        <f t="shared" si="132"/>
      </c>
      <c r="AN403" s="26">
        <f t="shared" si="133"/>
      </c>
      <c r="AO403" s="27">
        <f t="shared" si="134"/>
      </c>
      <c r="AP403" s="31">
        <f t="shared" si="135"/>
        <v>0</v>
      </c>
      <c r="AQ403" s="3">
        <f t="shared" si="136"/>
      </c>
      <c r="AR403" s="3">
        <f t="shared" si="137"/>
      </c>
      <c r="AS403" s="3">
        <f t="shared" si="138"/>
      </c>
      <c r="AT403" s="3">
        <f t="shared" si="139"/>
      </c>
    </row>
    <row r="404" spans="2:46" ht="12">
      <c r="B404" s="40"/>
      <c r="C404" s="37"/>
      <c r="D404" s="37"/>
      <c r="E404" s="37"/>
      <c r="F404" s="37"/>
      <c r="G404" s="52"/>
      <c r="H404" s="46"/>
      <c r="I404" s="47"/>
      <c r="J404" s="57"/>
      <c r="K404" s="59"/>
      <c r="L404" s="55">
        <f t="shared" si="120"/>
        <v>0</v>
      </c>
      <c r="M404" s="55">
        <f t="shared" si="121"/>
        <v>0</v>
      </c>
      <c r="AC404" s="3">
        <f t="shared" si="122"/>
      </c>
      <c r="AD404" s="3">
        <f t="shared" si="123"/>
      </c>
      <c r="AE404" s="3">
        <f t="shared" si="124"/>
      </c>
      <c r="AF404" s="3">
        <f t="shared" si="125"/>
      </c>
      <c r="AG404" s="3">
        <f t="shared" si="126"/>
      </c>
      <c r="AH404" s="3">
        <f t="shared" si="127"/>
      </c>
      <c r="AI404" s="3">
        <f t="shared" si="128"/>
      </c>
      <c r="AJ404" s="3">
        <f t="shared" si="129"/>
      </c>
      <c r="AK404" s="3">
        <f t="shared" si="130"/>
      </c>
      <c r="AL404" s="3">
        <f t="shared" si="131"/>
      </c>
      <c r="AM404" s="3">
        <f t="shared" si="132"/>
      </c>
      <c r="AN404" s="26">
        <f t="shared" si="133"/>
      </c>
      <c r="AO404" s="27">
        <f t="shared" si="134"/>
      </c>
      <c r="AP404" s="31">
        <f t="shared" si="135"/>
        <v>0</v>
      </c>
      <c r="AQ404" s="3">
        <f t="shared" si="136"/>
      </c>
      <c r="AR404" s="3">
        <f t="shared" si="137"/>
      </c>
      <c r="AS404" s="3">
        <f t="shared" si="138"/>
      </c>
      <c r="AT404" s="3">
        <f t="shared" si="139"/>
      </c>
    </row>
    <row r="405" spans="2:46" ht="12">
      <c r="B405" s="40"/>
      <c r="C405" s="37"/>
      <c r="D405" s="37"/>
      <c r="E405" s="37"/>
      <c r="F405" s="37"/>
      <c r="G405" s="52"/>
      <c r="H405" s="46"/>
      <c r="I405" s="47"/>
      <c r="J405" s="57"/>
      <c r="K405" s="59"/>
      <c r="L405" s="55">
        <f t="shared" si="120"/>
        <v>0</v>
      </c>
      <c r="M405" s="55">
        <f t="shared" si="121"/>
        <v>0</v>
      </c>
      <c r="AC405" s="3">
        <f t="shared" si="122"/>
      </c>
      <c r="AD405" s="3">
        <f t="shared" si="123"/>
      </c>
      <c r="AE405" s="3">
        <f t="shared" si="124"/>
      </c>
      <c r="AF405" s="3">
        <f t="shared" si="125"/>
      </c>
      <c r="AG405" s="3">
        <f t="shared" si="126"/>
      </c>
      <c r="AH405" s="3">
        <f t="shared" si="127"/>
      </c>
      <c r="AI405" s="3">
        <f t="shared" si="128"/>
      </c>
      <c r="AJ405" s="3">
        <f t="shared" si="129"/>
      </c>
      <c r="AK405" s="3">
        <f t="shared" si="130"/>
      </c>
      <c r="AL405" s="3">
        <f t="shared" si="131"/>
      </c>
      <c r="AM405" s="3">
        <f t="shared" si="132"/>
      </c>
      <c r="AN405" s="26">
        <f t="shared" si="133"/>
      </c>
      <c r="AO405" s="27">
        <f t="shared" si="134"/>
      </c>
      <c r="AP405" s="31">
        <f t="shared" si="135"/>
        <v>0</v>
      </c>
      <c r="AQ405" s="3">
        <f t="shared" si="136"/>
      </c>
      <c r="AR405" s="3">
        <f t="shared" si="137"/>
      </c>
      <c r="AS405" s="3">
        <f t="shared" si="138"/>
      </c>
      <c r="AT405" s="3">
        <f t="shared" si="139"/>
      </c>
    </row>
    <row r="406" spans="2:46" ht="12">
      <c r="B406" s="40"/>
      <c r="C406" s="37"/>
      <c r="D406" s="37"/>
      <c r="E406" s="37"/>
      <c r="F406" s="37"/>
      <c r="G406" s="52"/>
      <c r="H406" s="46"/>
      <c r="I406" s="47"/>
      <c r="J406" s="57"/>
      <c r="K406" s="59"/>
      <c r="L406" s="55">
        <f t="shared" si="120"/>
        <v>0</v>
      </c>
      <c r="M406" s="55">
        <f t="shared" si="121"/>
        <v>0</v>
      </c>
      <c r="AC406" s="3">
        <f t="shared" si="122"/>
      </c>
      <c r="AD406" s="3">
        <f t="shared" si="123"/>
      </c>
      <c r="AE406" s="3">
        <f t="shared" si="124"/>
      </c>
      <c r="AF406" s="3">
        <f t="shared" si="125"/>
      </c>
      <c r="AG406" s="3">
        <f t="shared" si="126"/>
      </c>
      <c r="AH406" s="3">
        <f t="shared" si="127"/>
      </c>
      <c r="AI406" s="3">
        <f t="shared" si="128"/>
      </c>
      <c r="AJ406" s="3">
        <f t="shared" si="129"/>
      </c>
      <c r="AK406" s="3">
        <f t="shared" si="130"/>
      </c>
      <c r="AL406" s="3">
        <f t="shared" si="131"/>
      </c>
      <c r="AM406" s="3">
        <f t="shared" si="132"/>
      </c>
      <c r="AN406" s="26">
        <f t="shared" si="133"/>
      </c>
      <c r="AO406" s="27">
        <f t="shared" si="134"/>
      </c>
      <c r="AP406" s="31">
        <f t="shared" si="135"/>
        <v>0</v>
      </c>
      <c r="AQ406" s="3">
        <f t="shared" si="136"/>
      </c>
      <c r="AR406" s="3">
        <f t="shared" si="137"/>
      </c>
      <c r="AS406" s="3">
        <f t="shared" si="138"/>
      </c>
      <c r="AT406" s="3">
        <f t="shared" si="139"/>
      </c>
    </row>
    <row r="407" spans="2:46" ht="12">
      <c r="B407" s="40"/>
      <c r="C407" s="37"/>
      <c r="D407" s="37"/>
      <c r="E407" s="37"/>
      <c r="F407" s="37"/>
      <c r="G407" s="52"/>
      <c r="H407" s="46"/>
      <c r="I407" s="47"/>
      <c r="J407" s="57"/>
      <c r="K407" s="59"/>
      <c r="L407" s="55">
        <f t="shared" si="120"/>
        <v>0</v>
      </c>
      <c r="M407" s="55">
        <f t="shared" si="121"/>
        <v>0</v>
      </c>
      <c r="AC407" s="3">
        <f t="shared" si="122"/>
      </c>
      <c r="AD407" s="3">
        <f t="shared" si="123"/>
      </c>
      <c r="AE407" s="3">
        <f t="shared" si="124"/>
      </c>
      <c r="AF407" s="3">
        <f t="shared" si="125"/>
      </c>
      <c r="AG407" s="3">
        <f t="shared" si="126"/>
      </c>
      <c r="AH407" s="3">
        <f t="shared" si="127"/>
      </c>
      <c r="AI407" s="3">
        <f t="shared" si="128"/>
      </c>
      <c r="AJ407" s="3">
        <f t="shared" si="129"/>
      </c>
      <c r="AK407" s="3">
        <f t="shared" si="130"/>
      </c>
      <c r="AL407" s="3">
        <f t="shared" si="131"/>
      </c>
      <c r="AM407" s="3">
        <f t="shared" si="132"/>
      </c>
      <c r="AN407" s="26">
        <f t="shared" si="133"/>
      </c>
      <c r="AO407" s="27">
        <f t="shared" si="134"/>
      </c>
      <c r="AP407" s="31">
        <f t="shared" si="135"/>
        <v>0</v>
      </c>
      <c r="AQ407" s="3">
        <f t="shared" si="136"/>
      </c>
      <c r="AR407" s="3">
        <f t="shared" si="137"/>
      </c>
      <c r="AS407" s="3">
        <f t="shared" si="138"/>
      </c>
      <c r="AT407" s="3">
        <f t="shared" si="139"/>
      </c>
    </row>
    <row r="408" spans="2:46" ht="12">
      <c r="B408" s="40"/>
      <c r="C408" s="37"/>
      <c r="D408" s="37"/>
      <c r="E408" s="37"/>
      <c r="F408" s="37"/>
      <c r="G408" s="52"/>
      <c r="H408" s="46"/>
      <c r="I408" s="47"/>
      <c r="J408" s="57"/>
      <c r="K408" s="59"/>
      <c r="L408" s="55">
        <f t="shared" si="120"/>
        <v>0</v>
      </c>
      <c r="M408" s="55">
        <f t="shared" si="121"/>
        <v>0</v>
      </c>
      <c r="AC408" s="3">
        <f t="shared" si="122"/>
      </c>
      <c r="AD408" s="3">
        <f t="shared" si="123"/>
      </c>
      <c r="AE408" s="3">
        <f t="shared" si="124"/>
      </c>
      <c r="AF408" s="3">
        <f t="shared" si="125"/>
      </c>
      <c r="AG408" s="3">
        <f t="shared" si="126"/>
      </c>
      <c r="AH408" s="3">
        <f t="shared" si="127"/>
      </c>
      <c r="AI408" s="3">
        <f t="shared" si="128"/>
      </c>
      <c r="AJ408" s="3">
        <f t="shared" si="129"/>
      </c>
      <c r="AK408" s="3">
        <f t="shared" si="130"/>
      </c>
      <c r="AL408" s="3">
        <f t="shared" si="131"/>
      </c>
      <c r="AM408" s="3">
        <f t="shared" si="132"/>
      </c>
      <c r="AN408" s="26">
        <f t="shared" si="133"/>
      </c>
      <c r="AO408" s="27">
        <f t="shared" si="134"/>
      </c>
      <c r="AP408" s="31">
        <f t="shared" si="135"/>
        <v>0</v>
      </c>
      <c r="AQ408" s="3">
        <f t="shared" si="136"/>
      </c>
      <c r="AR408" s="3">
        <f t="shared" si="137"/>
      </c>
      <c r="AS408" s="3">
        <f t="shared" si="138"/>
      </c>
      <c r="AT408" s="3">
        <f t="shared" si="139"/>
      </c>
    </row>
    <row r="409" spans="2:46" ht="12">
      <c r="B409" s="40"/>
      <c r="C409" s="37"/>
      <c r="D409" s="37"/>
      <c r="E409" s="37"/>
      <c r="F409" s="37"/>
      <c r="G409" s="52"/>
      <c r="H409" s="46"/>
      <c r="I409" s="47"/>
      <c r="J409" s="57"/>
      <c r="K409" s="59"/>
      <c r="L409" s="55">
        <f t="shared" si="120"/>
        <v>0</v>
      </c>
      <c r="M409" s="55">
        <f t="shared" si="121"/>
        <v>0</v>
      </c>
      <c r="AC409" s="3">
        <f t="shared" si="122"/>
      </c>
      <c r="AD409" s="3">
        <f t="shared" si="123"/>
      </c>
      <c r="AE409" s="3">
        <f t="shared" si="124"/>
      </c>
      <c r="AF409" s="3">
        <f t="shared" si="125"/>
      </c>
      <c r="AG409" s="3">
        <f t="shared" si="126"/>
      </c>
      <c r="AH409" s="3">
        <f t="shared" si="127"/>
      </c>
      <c r="AI409" s="3">
        <f t="shared" si="128"/>
      </c>
      <c r="AJ409" s="3">
        <f t="shared" si="129"/>
      </c>
      <c r="AK409" s="3">
        <f t="shared" si="130"/>
      </c>
      <c r="AL409" s="3">
        <f t="shared" si="131"/>
      </c>
      <c r="AM409" s="3">
        <f t="shared" si="132"/>
      </c>
      <c r="AN409" s="26">
        <f t="shared" si="133"/>
      </c>
      <c r="AO409" s="27">
        <f t="shared" si="134"/>
      </c>
      <c r="AP409" s="31">
        <f t="shared" si="135"/>
        <v>0</v>
      </c>
      <c r="AQ409" s="3">
        <f t="shared" si="136"/>
      </c>
      <c r="AR409" s="3">
        <f t="shared" si="137"/>
      </c>
      <c r="AS409" s="3">
        <f t="shared" si="138"/>
      </c>
      <c r="AT409" s="3">
        <f t="shared" si="139"/>
      </c>
    </row>
    <row r="410" spans="2:46" ht="12">
      <c r="B410" s="40"/>
      <c r="C410" s="37"/>
      <c r="D410" s="37"/>
      <c r="E410" s="37"/>
      <c r="F410" s="37"/>
      <c r="G410" s="52"/>
      <c r="H410" s="46"/>
      <c r="I410" s="47"/>
      <c r="J410" s="57"/>
      <c r="K410" s="59"/>
      <c r="L410" s="55">
        <f t="shared" si="120"/>
        <v>0</v>
      </c>
      <c r="M410" s="55">
        <f t="shared" si="121"/>
        <v>0</v>
      </c>
      <c r="AC410" s="3">
        <f t="shared" si="122"/>
      </c>
      <c r="AD410" s="3">
        <f t="shared" si="123"/>
      </c>
      <c r="AE410" s="3">
        <f t="shared" si="124"/>
      </c>
      <c r="AF410" s="3">
        <f t="shared" si="125"/>
      </c>
      <c r="AG410" s="3">
        <f t="shared" si="126"/>
      </c>
      <c r="AH410" s="3">
        <f t="shared" si="127"/>
      </c>
      <c r="AI410" s="3">
        <f t="shared" si="128"/>
      </c>
      <c r="AJ410" s="3">
        <f t="shared" si="129"/>
      </c>
      <c r="AK410" s="3">
        <f t="shared" si="130"/>
      </c>
      <c r="AL410" s="3">
        <f t="shared" si="131"/>
      </c>
      <c r="AM410" s="3">
        <f t="shared" si="132"/>
      </c>
      <c r="AN410" s="26">
        <f t="shared" si="133"/>
      </c>
      <c r="AO410" s="27">
        <f t="shared" si="134"/>
      </c>
      <c r="AP410" s="31">
        <f t="shared" si="135"/>
        <v>0</v>
      </c>
      <c r="AQ410" s="3">
        <f t="shared" si="136"/>
      </c>
      <c r="AR410" s="3">
        <f t="shared" si="137"/>
      </c>
      <c r="AS410" s="3">
        <f t="shared" si="138"/>
      </c>
      <c r="AT410" s="3">
        <f t="shared" si="139"/>
      </c>
    </row>
    <row r="411" spans="2:46" ht="12">
      <c r="B411" s="40"/>
      <c r="C411" s="37"/>
      <c r="D411" s="37"/>
      <c r="E411" s="37"/>
      <c r="F411" s="37"/>
      <c r="G411" s="52"/>
      <c r="H411" s="46"/>
      <c r="I411" s="47"/>
      <c r="J411" s="57"/>
      <c r="K411" s="59"/>
      <c r="L411" s="55">
        <f t="shared" si="120"/>
        <v>0</v>
      </c>
      <c r="M411" s="55">
        <f t="shared" si="121"/>
        <v>0</v>
      </c>
      <c r="AC411" s="3">
        <f t="shared" si="122"/>
      </c>
      <c r="AD411" s="3">
        <f t="shared" si="123"/>
      </c>
      <c r="AE411" s="3">
        <f t="shared" si="124"/>
      </c>
      <c r="AF411" s="3">
        <f t="shared" si="125"/>
      </c>
      <c r="AG411" s="3">
        <f t="shared" si="126"/>
      </c>
      <c r="AH411" s="3">
        <f t="shared" si="127"/>
      </c>
      <c r="AI411" s="3">
        <f t="shared" si="128"/>
      </c>
      <c r="AJ411" s="3">
        <f t="shared" si="129"/>
      </c>
      <c r="AK411" s="3">
        <f t="shared" si="130"/>
      </c>
      <c r="AL411" s="3">
        <f t="shared" si="131"/>
      </c>
      <c r="AM411" s="3">
        <f t="shared" si="132"/>
      </c>
      <c r="AN411" s="26">
        <f t="shared" si="133"/>
      </c>
      <c r="AO411" s="27">
        <f t="shared" si="134"/>
      </c>
      <c r="AP411" s="31">
        <f t="shared" si="135"/>
        <v>0</v>
      </c>
      <c r="AQ411" s="3">
        <f t="shared" si="136"/>
      </c>
      <c r="AR411" s="3">
        <f t="shared" si="137"/>
      </c>
      <c r="AS411" s="3">
        <f t="shared" si="138"/>
      </c>
      <c r="AT411" s="3">
        <f t="shared" si="139"/>
      </c>
    </row>
    <row r="412" spans="2:46" ht="12">
      <c r="B412" s="40"/>
      <c r="C412" s="37"/>
      <c r="D412" s="37"/>
      <c r="E412" s="37"/>
      <c r="F412" s="37"/>
      <c r="G412" s="52"/>
      <c r="H412" s="46"/>
      <c r="I412" s="47"/>
      <c r="J412" s="57"/>
      <c r="K412" s="59"/>
      <c r="L412" s="55">
        <f t="shared" si="120"/>
        <v>0</v>
      </c>
      <c r="M412" s="55">
        <f t="shared" si="121"/>
        <v>0</v>
      </c>
      <c r="AC412" s="3">
        <f t="shared" si="122"/>
      </c>
      <c r="AD412" s="3">
        <f t="shared" si="123"/>
      </c>
      <c r="AE412" s="3">
        <f t="shared" si="124"/>
      </c>
      <c r="AF412" s="3">
        <f t="shared" si="125"/>
      </c>
      <c r="AG412" s="3">
        <f t="shared" si="126"/>
      </c>
      <c r="AH412" s="3">
        <f t="shared" si="127"/>
      </c>
      <c r="AI412" s="3">
        <f t="shared" si="128"/>
      </c>
      <c r="AJ412" s="3">
        <f t="shared" si="129"/>
      </c>
      <c r="AK412" s="3">
        <f t="shared" si="130"/>
      </c>
      <c r="AL412" s="3">
        <f t="shared" si="131"/>
      </c>
      <c r="AM412" s="3">
        <f t="shared" si="132"/>
      </c>
      <c r="AN412" s="26">
        <f t="shared" si="133"/>
      </c>
      <c r="AO412" s="27">
        <f t="shared" si="134"/>
      </c>
      <c r="AP412" s="31">
        <f t="shared" si="135"/>
        <v>0</v>
      </c>
      <c r="AQ412" s="3">
        <f t="shared" si="136"/>
      </c>
      <c r="AR412" s="3">
        <f t="shared" si="137"/>
      </c>
      <c r="AS412" s="3">
        <f t="shared" si="138"/>
      </c>
      <c r="AT412" s="3">
        <f t="shared" si="139"/>
      </c>
    </row>
    <row r="413" spans="2:46" ht="12">
      <c r="B413" s="40"/>
      <c r="C413" s="37"/>
      <c r="D413" s="37"/>
      <c r="E413" s="37"/>
      <c r="F413" s="37"/>
      <c r="G413" s="52"/>
      <c r="H413" s="46"/>
      <c r="I413" s="47"/>
      <c r="J413" s="57"/>
      <c r="K413" s="59"/>
      <c r="L413" s="55">
        <f t="shared" si="120"/>
        <v>0</v>
      </c>
      <c r="M413" s="55">
        <f t="shared" si="121"/>
        <v>0</v>
      </c>
      <c r="AC413" s="3">
        <f t="shared" si="122"/>
      </c>
      <c r="AD413" s="3">
        <f t="shared" si="123"/>
      </c>
      <c r="AE413" s="3">
        <f t="shared" si="124"/>
      </c>
      <c r="AF413" s="3">
        <f t="shared" si="125"/>
      </c>
      <c r="AG413" s="3">
        <f t="shared" si="126"/>
      </c>
      <c r="AH413" s="3">
        <f t="shared" si="127"/>
      </c>
      <c r="AI413" s="3">
        <f t="shared" si="128"/>
      </c>
      <c r="AJ413" s="3">
        <f t="shared" si="129"/>
      </c>
      <c r="AK413" s="3">
        <f t="shared" si="130"/>
      </c>
      <c r="AL413" s="3">
        <f t="shared" si="131"/>
      </c>
      <c r="AM413" s="3">
        <f t="shared" si="132"/>
      </c>
      <c r="AN413" s="26">
        <f t="shared" si="133"/>
      </c>
      <c r="AO413" s="27">
        <f t="shared" si="134"/>
      </c>
      <c r="AP413" s="31">
        <f t="shared" si="135"/>
        <v>0</v>
      </c>
      <c r="AQ413" s="3">
        <f t="shared" si="136"/>
      </c>
      <c r="AR413" s="3">
        <f t="shared" si="137"/>
      </c>
      <c r="AS413" s="3">
        <f t="shared" si="138"/>
      </c>
      <c r="AT413" s="3">
        <f t="shared" si="139"/>
      </c>
    </row>
    <row r="414" spans="2:46" ht="12">
      <c r="B414" s="40"/>
      <c r="C414" s="37"/>
      <c r="D414" s="37"/>
      <c r="E414" s="37"/>
      <c r="F414" s="37"/>
      <c r="G414" s="52"/>
      <c r="H414" s="46"/>
      <c r="I414" s="47"/>
      <c r="J414" s="57"/>
      <c r="K414" s="59"/>
      <c r="L414" s="55">
        <f t="shared" si="120"/>
        <v>0</v>
      </c>
      <c r="M414" s="55">
        <f t="shared" si="121"/>
        <v>0</v>
      </c>
      <c r="AC414" s="3">
        <f t="shared" si="122"/>
      </c>
      <c r="AD414" s="3">
        <f t="shared" si="123"/>
      </c>
      <c r="AE414" s="3">
        <f t="shared" si="124"/>
      </c>
      <c r="AF414" s="3">
        <f t="shared" si="125"/>
      </c>
      <c r="AG414" s="3">
        <f t="shared" si="126"/>
      </c>
      <c r="AH414" s="3">
        <f t="shared" si="127"/>
      </c>
      <c r="AI414" s="3">
        <f t="shared" si="128"/>
      </c>
      <c r="AJ414" s="3">
        <f t="shared" si="129"/>
      </c>
      <c r="AK414" s="3">
        <f t="shared" si="130"/>
      </c>
      <c r="AL414" s="3">
        <f t="shared" si="131"/>
      </c>
      <c r="AM414" s="3">
        <f t="shared" si="132"/>
      </c>
      <c r="AN414" s="26">
        <f t="shared" si="133"/>
      </c>
      <c r="AO414" s="27">
        <f t="shared" si="134"/>
      </c>
      <c r="AP414" s="31">
        <f t="shared" si="135"/>
        <v>0</v>
      </c>
      <c r="AQ414" s="3">
        <f t="shared" si="136"/>
      </c>
      <c r="AR414" s="3">
        <f t="shared" si="137"/>
      </c>
      <c r="AS414" s="3">
        <f t="shared" si="138"/>
      </c>
      <c r="AT414" s="3">
        <f t="shared" si="139"/>
      </c>
    </row>
    <row r="415" spans="2:46" ht="12">
      <c r="B415" s="40"/>
      <c r="C415" s="37"/>
      <c r="D415" s="37"/>
      <c r="E415" s="37"/>
      <c r="F415" s="37"/>
      <c r="G415" s="52"/>
      <c r="H415" s="46"/>
      <c r="I415" s="47"/>
      <c r="J415" s="57"/>
      <c r="K415" s="59"/>
      <c r="L415" s="55">
        <f t="shared" si="120"/>
        <v>0</v>
      </c>
      <c r="M415" s="55">
        <f t="shared" si="121"/>
        <v>0</v>
      </c>
      <c r="AC415" s="3">
        <f t="shared" si="122"/>
      </c>
      <c r="AD415" s="3">
        <f t="shared" si="123"/>
      </c>
      <c r="AE415" s="3">
        <f t="shared" si="124"/>
      </c>
      <c r="AF415" s="3">
        <f t="shared" si="125"/>
      </c>
      <c r="AG415" s="3">
        <f t="shared" si="126"/>
      </c>
      <c r="AH415" s="3">
        <f t="shared" si="127"/>
      </c>
      <c r="AI415" s="3">
        <f t="shared" si="128"/>
      </c>
      <c r="AJ415" s="3">
        <f t="shared" si="129"/>
      </c>
      <c r="AK415" s="3">
        <f t="shared" si="130"/>
      </c>
      <c r="AL415" s="3">
        <f t="shared" si="131"/>
      </c>
      <c r="AM415" s="3">
        <f t="shared" si="132"/>
      </c>
      <c r="AN415" s="26">
        <f t="shared" si="133"/>
      </c>
      <c r="AO415" s="27">
        <f t="shared" si="134"/>
      </c>
      <c r="AP415" s="31">
        <f t="shared" si="135"/>
        <v>0</v>
      </c>
      <c r="AQ415" s="3">
        <f t="shared" si="136"/>
      </c>
      <c r="AR415" s="3">
        <f t="shared" si="137"/>
      </c>
      <c r="AS415" s="3">
        <f t="shared" si="138"/>
      </c>
      <c r="AT415" s="3">
        <f t="shared" si="139"/>
      </c>
    </row>
    <row r="416" spans="2:46" ht="12">
      <c r="B416" s="40"/>
      <c r="C416" s="37"/>
      <c r="D416" s="37"/>
      <c r="E416" s="37"/>
      <c r="F416" s="37"/>
      <c r="G416" s="52"/>
      <c r="H416" s="46"/>
      <c r="I416" s="47"/>
      <c r="J416" s="57"/>
      <c r="K416" s="59"/>
      <c r="L416" s="55">
        <f t="shared" si="120"/>
        <v>0</v>
      </c>
      <c r="M416" s="55">
        <f t="shared" si="121"/>
        <v>0</v>
      </c>
      <c r="AC416" s="3">
        <f t="shared" si="122"/>
      </c>
      <c r="AD416" s="3">
        <f t="shared" si="123"/>
      </c>
      <c r="AE416" s="3">
        <f t="shared" si="124"/>
      </c>
      <c r="AF416" s="3">
        <f t="shared" si="125"/>
      </c>
      <c r="AG416" s="3">
        <f t="shared" si="126"/>
      </c>
      <c r="AH416" s="3">
        <f t="shared" si="127"/>
      </c>
      <c r="AI416" s="3">
        <f t="shared" si="128"/>
      </c>
      <c r="AJ416" s="3">
        <f t="shared" si="129"/>
      </c>
      <c r="AK416" s="3">
        <f t="shared" si="130"/>
      </c>
      <c r="AL416" s="3">
        <f t="shared" si="131"/>
      </c>
      <c r="AM416" s="3">
        <f t="shared" si="132"/>
      </c>
      <c r="AN416" s="26">
        <f t="shared" si="133"/>
      </c>
      <c r="AO416" s="27">
        <f t="shared" si="134"/>
      </c>
      <c r="AP416" s="31">
        <f t="shared" si="135"/>
        <v>0</v>
      </c>
      <c r="AQ416" s="3">
        <f t="shared" si="136"/>
      </c>
      <c r="AR416" s="3">
        <f t="shared" si="137"/>
      </c>
      <c r="AS416" s="3">
        <f t="shared" si="138"/>
      </c>
      <c r="AT416" s="3">
        <f t="shared" si="139"/>
      </c>
    </row>
    <row r="417" spans="2:46" ht="12">
      <c r="B417" s="40"/>
      <c r="C417" s="37"/>
      <c r="D417" s="37"/>
      <c r="E417" s="37"/>
      <c r="F417" s="37"/>
      <c r="G417" s="52"/>
      <c r="H417" s="46"/>
      <c r="I417" s="47"/>
      <c r="J417" s="57"/>
      <c r="K417" s="59"/>
      <c r="L417" s="55">
        <f t="shared" si="120"/>
        <v>0</v>
      </c>
      <c r="M417" s="55">
        <f t="shared" si="121"/>
        <v>0</v>
      </c>
      <c r="AC417" s="3">
        <f t="shared" si="122"/>
      </c>
      <c r="AD417" s="3">
        <f t="shared" si="123"/>
      </c>
      <c r="AE417" s="3">
        <f t="shared" si="124"/>
      </c>
      <c r="AF417" s="3">
        <f t="shared" si="125"/>
      </c>
      <c r="AG417" s="3">
        <f t="shared" si="126"/>
      </c>
      <c r="AH417" s="3">
        <f t="shared" si="127"/>
      </c>
      <c r="AI417" s="3">
        <f t="shared" si="128"/>
      </c>
      <c r="AJ417" s="3">
        <f t="shared" si="129"/>
      </c>
      <c r="AK417" s="3">
        <f t="shared" si="130"/>
      </c>
      <c r="AL417" s="3">
        <f t="shared" si="131"/>
      </c>
      <c r="AM417" s="3">
        <f t="shared" si="132"/>
      </c>
      <c r="AN417" s="26">
        <f t="shared" si="133"/>
      </c>
      <c r="AO417" s="27">
        <f t="shared" si="134"/>
      </c>
      <c r="AP417" s="31">
        <f t="shared" si="135"/>
        <v>0</v>
      </c>
      <c r="AQ417" s="3">
        <f t="shared" si="136"/>
      </c>
      <c r="AR417" s="3">
        <f t="shared" si="137"/>
      </c>
      <c r="AS417" s="3">
        <f t="shared" si="138"/>
      </c>
      <c r="AT417" s="3">
        <f t="shared" si="139"/>
      </c>
    </row>
    <row r="418" spans="2:46" ht="12">
      <c r="B418" s="40"/>
      <c r="C418" s="37"/>
      <c r="D418" s="37"/>
      <c r="E418" s="37"/>
      <c r="F418" s="37"/>
      <c r="G418" s="52"/>
      <c r="H418" s="46"/>
      <c r="I418" s="47"/>
      <c r="J418" s="57"/>
      <c r="K418" s="59"/>
      <c r="L418" s="55">
        <f t="shared" si="120"/>
        <v>0</v>
      </c>
      <c r="M418" s="55">
        <f t="shared" si="121"/>
        <v>0</v>
      </c>
      <c r="AC418" s="3">
        <f t="shared" si="122"/>
      </c>
      <c r="AD418" s="3">
        <f t="shared" si="123"/>
      </c>
      <c r="AE418" s="3">
        <f t="shared" si="124"/>
      </c>
      <c r="AF418" s="3">
        <f t="shared" si="125"/>
      </c>
      <c r="AG418" s="3">
        <f t="shared" si="126"/>
      </c>
      <c r="AH418" s="3">
        <f t="shared" si="127"/>
      </c>
      <c r="AI418" s="3">
        <f t="shared" si="128"/>
      </c>
      <c r="AJ418" s="3">
        <f t="shared" si="129"/>
      </c>
      <c r="AK418" s="3">
        <f t="shared" si="130"/>
      </c>
      <c r="AL418" s="3">
        <f t="shared" si="131"/>
      </c>
      <c r="AM418" s="3">
        <f t="shared" si="132"/>
      </c>
      <c r="AN418" s="26">
        <f t="shared" si="133"/>
      </c>
      <c r="AO418" s="27">
        <f t="shared" si="134"/>
      </c>
      <c r="AP418" s="31">
        <f t="shared" si="135"/>
        <v>0</v>
      </c>
      <c r="AQ418" s="3">
        <f t="shared" si="136"/>
      </c>
      <c r="AR418" s="3">
        <f t="shared" si="137"/>
      </c>
      <c r="AS418" s="3">
        <f t="shared" si="138"/>
      </c>
      <c r="AT418" s="3">
        <f t="shared" si="139"/>
      </c>
    </row>
    <row r="419" spans="2:46" ht="12">
      <c r="B419" s="40"/>
      <c r="C419" s="37"/>
      <c r="D419" s="37"/>
      <c r="E419" s="37"/>
      <c r="F419" s="37"/>
      <c r="G419" s="52"/>
      <c r="H419" s="46"/>
      <c r="I419" s="47"/>
      <c r="J419" s="57"/>
      <c r="K419" s="59"/>
      <c r="L419" s="55">
        <f t="shared" si="120"/>
        <v>0</v>
      </c>
      <c r="M419" s="55">
        <f t="shared" si="121"/>
        <v>0</v>
      </c>
      <c r="AC419" s="3">
        <f t="shared" si="122"/>
      </c>
      <c r="AD419" s="3">
        <f t="shared" si="123"/>
      </c>
      <c r="AE419" s="3">
        <f t="shared" si="124"/>
      </c>
      <c r="AF419" s="3">
        <f t="shared" si="125"/>
      </c>
      <c r="AG419" s="3">
        <f t="shared" si="126"/>
      </c>
      <c r="AH419" s="3">
        <f t="shared" si="127"/>
      </c>
      <c r="AI419" s="3">
        <f t="shared" si="128"/>
      </c>
      <c r="AJ419" s="3">
        <f t="shared" si="129"/>
      </c>
      <c r="AK419" s="3">
        <f t="shared" si="130"/>
      </c>
      <c r="AL419" s="3">
        <f t="shared" si="131"/>
      </c>
      <c r="AM419" s="3">
        <f t="shared" si="132"/>
      </c>
      <c r="AN419" s="26">
        <f t="shared" si="133"/>
      </c>
      <c r="AO419" s="27">
        <f t="shared" si="134"/>
      </c>
      <c r="AP419" s="31">
        <f t="shared" si="135"/>
        <v>0</v>
      </c>
      <c r="AQ419" s="3">
        <f t="shared" si="136"/>
      </c>
      <c r="AR419" s="3">
        <f t="shared" si="137"/>
      </c>
      <c r="AS419" s="3">
        <f t="shared" si="138"/>
      </c>
      <c r="AT419" s="3">
        <f t="shared" si="139"/>
      </c>
    </row>
    <row r="420" spans="2:46" ht="12">
      <c r="B420" s="40"/>
      <c r="C420" s="37"/>
      <c r="D420" s="37"/>
      <c r="E420" s="37"/>
      <c r="F420" s="37"/>
      <c r="G420" s="52"/>
      <c r="H420" s="46"/>
      <c r="I420" s="47"/>
      <c r="J420" s="57"/>
      <c r="K420" s="59"/>
      <c r="L420" s="55">
        <f t="shared" si="120"/>
        <v>0</v>
      </c>
      <c r="M420" s="55">
        <f t="shared" si="121"/>
        <v>0</v>
      </c>
      <c r="AC420" s="3">
        <f t="shared" si="122"/>
      </c>
      <c r="AD420" s="3">
        <f t="shared" si="123"/>
      </c>
      <c r="AE420" s="3">
        <f t="shared" si="124"/>
      </c>
      <c r="AF420" s="3">
        <f t="shared" si="125"/>
      </c>
      <c r="AG420" s="3">
        <f t="shared" si="126"/>
      </c>
      <c r="AH420" s="3">
        <f t="shared" si="127"/>
      </c>
      <c r="AI420" s="3">
        <f t="shared" si="128"/>
      </c>
      <c r="AJ420" s="3">
        <f t="shared" si="129"/>
      </c>
      <c r="AK420" s="3">
        <f t="shared" si="130"/>
      </c>
      <c r="AL420" s="3">
        <f t="shared" si="131"/>
      </c>
      <c r="AM420" s="3">
        <f t="shared" si="132"/>
      </c>
      <c r="AN420" s="26">
        <f t="shared" si="133"/>
      </c>
      <c r="AO420" s="27">
        <f t="shared" si="134"/>
      </c>
      <c r="AP420" s="31">
        <f t="shared" si="135"/>
        <v>0</v>
      </c>
      <c r="AQ420" s="3">
        <f t="shared" si="136"/>
      </c>
      <c r="AR420" s="3">
        <f t="shared" si="137"/>
      </c>
      <c r="AS420" s="3">
        <f t="shared" si="138"/>
      </c>
      <c r="AT420" s="3">
        <f t="shared" si="139"/>
      </c>
    </row>
    <row r="421" spans="2:46" ht="12">
      <c r="B421" s="40"/>
      <c r="C421" s="37"/>
      <c r="D421" s="37"/>
      <c r="E421" s="37"/>
      <c r="F421" s="37"/>
      <c r="G421" s="52"/>
      <c r="H421" s="46"/>
      <c r="I421" s="47"/>
      <c r="J421" s="57"/>
      <c r="K421" s="59"/>
      <c r="L421" s="55">
        <f t="shared" si="120"/>
        <v>0</v>
      </c>
      <c r="M421" s="55">
        <f t="shared" si="121"/>
        <v>0</v>
      </c>
      <c r="AC421" s="3">
        <f t="shared" si="122"/>
      </c>
      <c r="AD421" s="3">
        <f t="shared" si="123"/>
      </c>
      <c r="AE421" s="3">
        <f t="shared" si="124"/>
      </c>
      <c r="AF421" s="3">
        <f t="shared" si="125"/>
      </c>
      <c r="AG421" s="3">
        <f t="shared" si="126"/>
      </c>
      <c r="AH421" s="3">
        <f t="shared" si="127"/>
      </c>
      <c r="AI421" s="3">
        <f t="shared" si="128"/>
      </c>
      <c r="AJ421" s="3">
        <f t="shared" si="129"/>
      </c>
      <c r="AK421" s="3">
        <f t="shared" si="130"/>
      </c>
      <c r="AL421" s="3">
        <f t="shared" si="131"/>
      </c>
      <c r="AM421" s="3">
        <f t="shared" si="132"/>
      </c>
      <c r="AN421" s="26">
        <f t="shared" si="133"/>
      </c>
      <c r="AO421" s="27">
        <f t="shared" si="134"/>
      </c>
      <c r="AP421" s="31">
        <f t="shared" si="135"/>
        <v>0</v>
      </c>
      <c r="AQ421" s="3">
        <f t="shared" si="136"/>
      </c>
      <c r="AR421" s="3">
        <f t="shared" si="137"/>
      </c>
      <c r="AS421" s="3">
        <f t="shared" si="138"/>
      </c>
      <c r="AT421" s="3">
        <f t="shared" si="139"/>
      </c>
    </row>
    <row r="422" spans="2:46" ht="12">
      <c r="B422" s="40"/>
      <c r="C422" s="37"/>
      <c r="D422" s="37"/>
      <c r="E422" s="37"/>
      <c r="F422" s="37"/>
      <c r="G422" s="52"/>
      <c r="H422" s="46"/>
      <c r="I422" s="47"/>
      <c r="J422" s="57"/>
      <c r="K422" s="59"/>
      <c r="L422" s="55">
        <f aca="true" t="shared" si="140" ref="L422:L485">IF(I422="N",IF(J422="Y",G422*H422,IF(J422="P",0,IF(J422="R",G422,0))),IF(J422="Y",G422*H422-G422,IF(J422="P",0,IF(J422="R",0,0))))</f>
        <v>0</v>
      </c>
      <c r="M422" s="55">
        <f aca="true" t="shared" si="141" ref="M422:M485">IF(I422="N",IF(J422="Y",G422*H422-G422,IF(J422="P",0,IF(J422="R",0,-G422))),IF(J422="Y",G422*H422-G422,IF(J422="P",0,IF(J422="R",0,0))))</f>
        <v>0</v>
      </c>
      <c r="AC422" s="3">
        <f aca="true" t="shared" si="142" ref="AC422:AC485">IF($C422&lt;&gt;"",IF(AC$4&lt;&gt;"",IF($C422=AC$4,AC421+$M422,AC421),""),"")</f>
      </c>
      <c r="AD422" s="3">
        <f aca="true" t="shared" si="143" ref="AD422:AD485">IF($C422&lt;&gt;"",IF(AD$4&lt;&gt;"",IF($C422=AD$4,AD421+$M422,AD421),""),"")</f>
      </c>
      <c r="AE422" s="3">
        <f aca="true" t="shared" si="144" ref="AE422:AE485">IF($C422&lt;&gt;"",IF(AE$4&lt;&gt;"",IF($C422=AE$4,AE421+$M422,AE421),""),"")</f>
      </c>
      <c r="AF422" s="3">
        <f aca="true" t="shared" si="145" ref="AF422:AF485">IF($C422&lt;&gt;"",IF(AF$4&lt;&gt;"",IF($C422=AF$4,AF421+$M422,AF421),""),"")</f>
      </c>
      <c r="AG422" s="3">
        <f aca="true" t="shared" si="146" ref="AG422:AG485">IF($C422&lt;&gt;"",IF(AG$4&lt;&gt;"",IF($C422=AG$4,AG421+$M422,AG421),""),"")</f>
      </c>
      <c r="AH422" s="3">
        <f aca="true" t="shared" si="147" ref="AH422:AH485">IF($C422&lt;&gt;"",IF(AH$4&lt;&gt;"",IF($C422=AH$4,AH421+$M422,AH421),""),"")</f>
      </c>
      <c r="AI422" s="3">
        <f aca="true" t="shared" si="148" ref="AI422:AI485">IF($C422&lt;&gt;"",IF(AI$4&lt;&gt;"",IF($C422=AI$4,AI421+$M422,AI421),""),"")</f>
      </c>
      <c r="AJ422" s="3">
        <f aca="true" t="shared" si="149" ref="AJ422:AJ485">IF($C422&lt;&gt;"",IF(AJ$4&lt;&gt;"",IF($C422=AJ$4,AJ421+$M422,AJ421),""),"")</f>
      </c>
      <c r="AK422" s="3">
        <f aca="true" t="shared" si="150" ref="AK422:AK485">IF($C422&lt;&gt;"",IF(AK$4&lt;&gt;"",IF($C422=AK$4,AK421+$M422,AK421),""),"")</f>
      </c>
      <c r="AL422" s="3">
        <f aca="true" t="shared" si="151" ref="AL422:AL485">IF($C422&lt;&gt;"",IF(AL$4&lt;&gt;"",IF($C422=AL$4,AL421+$M422,AL421),""),"")</f>
      </c>
      <c r="AM422" s="3">
        <f aca="true" t="shared" si="152" ref="AM422:AM485">IF($C422&lt;&gt;"",IF(AM$4&lt;&gt;"",IF($C422=AM$4,AM421+$M422,AM421),""),"")</f>
      </c>
      <c r="AN422" s="26">
        <f aca="true" t="shared" si="153" ref="AN422:AN485">IF($C422&lt;&gt;"",IF(AN$4&lt;&gt;"",IF($C422=AN$4,AN421+$M422,AN421),""),"")</f>
      </c>
      <c r="AO422" s="27">
        <f aca="true" t="shared" si="154" ref="AO422:AO485">IF(C422&lt;&gt;"",AO421+M422,"")</f>
      </c>
      <c r="AP422" s="31">
        <f aca="true" t="shared" si="155" ref="AP422:AP485">IF(I422="Y",G422*H422-G422,G422*H422)</f>
        <v>0</v>
      </c>
      <c r="AQ422" s="3">
        <f aca="true" t="shared" si="156" ref="AQ422:AQ485">IF(J422="P",G422,"")</f>
      </c>
      <c r="AR422" s="3">
        <f aca="true" t="shared" si="157" ref="AR422:AR485">IF(J422="P",C422,"")</f>
      </c>
      <c r="AS422" s="3">
        <f aca="true" t="shared" si="158" ref="AS422:AS485">IF(I422="Y",IF(J422="Y",G422,IF(J422="N",G422,"")),"")</f>
      </c>
      <c r="AT422" s="3">
        <f aca="true" t="shared" si="159" ref="AT422:AT485">IF(I422="Y",IF(J422="Y",C422,IF(J422="N",C422,"")),"")</f>
      </c>
    </row>
    <row r="423" spans="2:46" ht="12">
      <c r="B423" s="40"/>
      <c r="C423" s="37"/>
      <c r="D423" s="37"/>
      <c r="E423" s="37"/>
      <c r="F423" s="37"/>
      <c r="G423" s="52"/>
      <c r="H423" s="46"/>
      <c r="I423" s="47"/>
      <c r="J423" s="57"/>
      <c r="K423" s="59"/>
      <c r="L423" s="55">
        <f t="shared" si="140"/>
        <v>0</v>
      </c>
      <c r="M423" s="55">
        <f t="shared" si="141"/>
        <v>0</v>
      </c>
      <c r="AC423" s="3">
        <f t="shared" si="142"/>
      </c>
      <c r="AD423" s="3">
        <f t="shared" si="143"/>
      </c>
      <c r="AE423" s="3">
        <f t="shared" si="144"/>
      </c>
      <c r="AF423" s="3">
        <f t="shared" si="145"/>
      </c>
      <c r="AG423" s="3">
        <f t="shared" si="146"/>
      </c>
      <c r="AH423" s="3">
        <f t="shared" si="147"/>
      </c>
      <c r="AI423" s="3">
        <f t="shared" si="148"/>
      </c>
      <c r="AJ423" s="3">
        <f t="shared" si="149"/>
      </c>
      <c r="AK423" s="3">
        <f t="shared" si="150"/>
      </c>
      <c r="AL423" s="3">
        <f t="shared" si="151"/>
      </c>
      <c r="AM423" s="3">
        <f t="shared" si="152"/>
      </c>
      <c r="AN423" s="26">
        <f t="shared" si="153"/>
      </c>
      <c r="AO423" s="27">
        <f t="shared" si="154"/>
      </c>
      <c r="AP423" s="31">
        <f t="shared" si="155"/>
        <v>0</v>
      </c>
      <c r="AQ423" s="3">
        <f t="shared" si="156"/>
      </c>
      <c r="AR423" s="3">
        <f t="shared" si="157"/>
      </c>
      <c r="AS423" s="3">
        <f t="shared" si="158"/>
      </c>
      <c r="AT423" s="3">
        <f t="shared" si="159"/>
      </c>
    </row>
    <row r="424" spans="2:46" ht="12">
      <c r="B424" s="40"/>
      <c r="C424" s="37"/>
      <c r="D424" s="37"/>
      <c r="E424" s="37"/>
      <c r="F424" s="37"/>
      <c r="G424" s="52"/>
      <c r="H424" s="46"/>
      <c r="I424" s="47"/>
      <c r="J424" s="57"/>
      <c r="K424" s="59"/>
      <c r="L424" s="55">
        <f t="shared" si="140"/>
        <v>0</v>
      </c>
      <c r="M424" s="55">
        <f t="shared" si="141"/>
        <v>0</v>
      </c>
      <c r="AC424" s="3">
        <f t="shared" si="142"/>
      </c>
      <c r="AD424" s="3">
        <f t="shared" si="143"/>
      </c>
      <c r="AE424" s="3">
        <f t="shared" si="144"/>
      </c>
      <c r="AF424" s="3">
        <f t="shared" si="145"/>
      </c>
      <c r="AG424" s="3">
        <f t="shared" si="146"/>
      </c>
      <c r="AH424" s="3">
        <f t="shared" si="147"/>
      </c>
      <c r="AI424" s="3">
        <f t="shared" si="148"/>
      </c>
      <c r="AJ424" s="3">
        <f t="shared" si="149"/>
      </c>
      <c r="AK424" s="3">
        <f t="shared" si="150"/>
      </c>
      <c r="AL424" s="3">
        <f t="shared" si="151"/>
      </c>
      <c r="AM424" s="3">
        <f t="shared" si="152"/>
      </c>
      <c r="AN424" s="26">
        <f t="shared" si="153"/>
      </c>
      <c r="AO424" s="27">
        <f t="shared" si="154"/>
      </c>
      <c r="AP424" s="31">
        <f t="shared" si="155"/>
        <v>0</v>
      </c>
      <c r="AQ424" s="3">
        <f t="shared" si="156"/>
      </c>
      <c r="AR424" s="3">
        <f t="shared" si="157"/>
      </c>
      <c r="AS424" s="3">
        <f t="shared" si="158"/>
      </c>
      <c r="AT424" s="3">
        <f t="shared" si="159"/>
      </c>
    </row>
    <row r="425" spans="2:46" ht="12">
      <c r="B425" s="40"/>
      <c r="C425" s="37"/>
      <c r="D425" s="37"/>
      <c r="E425" s="37"/>
      <c r="F425" s="37"/>
      <c r="G425" s="52"/>
      <c r="H425" s="46"/>
      <c r="I425" s="47"/>
      <c r="J425" s="57"/>
      <c r="K425" s="59"/>
      <c r="L425" s="55">
        <f t="shared" si="140"/>
        <v>0</v>
      </c>
      <c r="M425" s="55">
        <f t="shared" si="141"/>
        <v>0</v>
      </c>
      <c r="AC425" s="3">
        <f t="shared" si="142"/>
      </c>
      <c r="AD425" s="3">
        <f t="shared" si="143"/>
      </c>
      <c r="AE425" s="3">
        <f t="shared" si="144"/>
      </c>
      <c r="AF425" s="3">
        <f t="shared" si="145"/>
      </c>
      <c r="AG425" s="3">
        <f t="shared" si="146"/>
      </c>
      <c r="AH425" s="3">
        <f t="shared" si="147"/>
      </c>
      <c r="AI425" s="3">
        <f t="shared" si="148"/>
      </c>
      <c r="AJ425" s="3">
        <f t="shared" si="149"/>
      </c>
      <c r="AK425" s="3">
        <f t="shared" si="150"/>
      </c>
      <c r="AL425" s="3">
        <f t="shared" si="151"/>
      </c>
      <c r="AM425" s="3">
        <f t="shared" si="152"/>
      </c>
      <c r="AN425" s="26">
        <f t="shared" si="153"/>
      </c>
      <c r="AO425" s="27">
        <f t="shared" si="154"/>
      </c>
      <c r="AP425" s="31">
        <f t="shared" si="155"/>
        <v>0</v>
      </c>
      <c r="AQ425" s="3">
        <f t="shared" si="156"/>
      </c>
      <c r="AR425" s="3">
        <f t="shared" si="157"/>
      </c>
      <c r="AS425" s="3">
        <f t="shared" si="158"/>
      </c>
      <c r="AT425" s="3">
        <f t="shared" si="159"/>
      </c>
    </row>
    <row r="426" spans="2:46" ht="12">
      <c r="B426" s="40"/>
      <c r="C426" s="37"/>
      <c r="D426" s="37"/>
      <c r="E426" s="37"/>
      <c r="F426" s="37"/>
      <c r="G426" s="52"/>
      <c r="H426" s="46"/>
      <c r="I426" s="47"/>
      <c r="J426" s="57"/>
      <c r="K426" s="59"/>
      <c r="L426" s="55">
        <f t="shared" si="140"/>
        <v>0</v>
      </c>
      <c r="M426" s="55">
        <f t="shared" si="141"/>
        <v>0</v>
      </c>
      <c r="AC426" s="3">
        <f t="shared" si="142"/>
      </c>
      <c r="AD426" s="3">
        <f t="shared" si="143"/>
      </c>
      <c r="AE426" s="3">
        <f t="shared" si="144"/>
      </c>
      <c r="AF426" s="3">
        <f t="shared" si="145"/>
      </c>
      <c r="AG426" s="3">
        <f t="shared" si="146"/>
      </c>
      <c r="AH426" s="3">
        <f t="shared" si="147"/>
      </c>
      <c r="AI426" s="3">
        <f t="shared" si="148"/>
      </c>
      <c r="AJ426" s="3">
        <f t="shared" si="149"/>
      </c>
      <c r="AK426" s="3">
        <f t="shared" si="150"/>
      </c>
      <c r="AL426" s="3">
        <f t="shared" si="151"/>
      </c>
      <c r="AM426" s="3">
        <f t="shared" si="152"/>
      </c>
      <c r="AN426" s="26">
        <f t="shared" si="153"/>
      </c>
      <c r="AO426" s="27">
        <f t="shared" si="154"/>
      </c>
      <c r="AP426" s="31">
        <f t="shared" si="155"/>
        <v>0</v>
      </c>
      <c r="AQ426" s="3">
        <f t="shared" si="156"/>
      </c>
      <c r="AR426" s="3">
        <f t="shared" si="157"/>
      </c>
      <c r="AS426" s="3">
        <f t="shared" si="158"/>
      </c>
      <c r="AT426" s="3">
        <f t="shared" si="159"/>
      </c>
    </row>
    <row r="427" spans="2:46" ht="12">
      <c r="B427" s="40"/>
      <c r="C427" s="37"/>
      <c r="D427" s="37"/>
      <c r="E427" s="37"/>
      <c r="F427" s="37"/>
      <c r="G427" s="52"/>
      <c r="H427" s="46"/>
      <c r="I427" s="47"/>
      <c r="J427" s="57"/>
      <c r="K427" s="59"/>
      <c r="L427" s="55">
        <f t="shared" si="140"/>
        <v>0</v>
      </c>
      <c r="M427" s="55">
        <f t="shared" si="141"/>
        <v>0</v>
      </c>
      <c r="AC427" s="3">
        <f t="shared" si="142"/>
      </c>
      <c r="AD427" s="3">
        <f t="shared" si="143"/>
      </c>
      <c r="AE427" s="3">
        <f t="shared" si="144"/>
      </c>
      <c r="AF427" s="3">
        <f t="shared" si="145"/>
      </c>
      <c r="AG427" s="3">
        <f t="shared" si="146"/>
      </c>
      <c r="AH427" s="3">
        <f t="shared" si="147"/>
      </c>
      <c r="AI427" s="3">
        <f t="shared" si="148"/>
      </c>
      <c r="AJ427" s="3">
        <f t="shared" si="149"/>
      </c>
      <c r="AK427" s="3">
        <f t="shared" si="150"/>
      </c>
      <c r="AL427" s="3">
        <f t="shared" si="151"/>
      </c>
      <c r="AM427" s="3">
        <f t="shared" si="152"/>
      </c>
      <c r="AN427" s="26">
        <f t="shared" si="153"/>
      </c>
      <c r="AO427" s="27">
        <f t="shared" si="154"/>
      </c>
      <c r="AP427" s="31">
        <f t="shared" si="155"/>
        <v>0</v>
      </c>
      <c r="AQ427" s="3">
        <f t="shared" si="156"/>
      </c>
      <c r="AR427" s="3">
        <f t="shared" si="157"/>
      </c>
      <c r="AS427" s="3">
        <f t="shared" si="158"/>
      </c>
      <c r="AT427" s="3">
        <f t="shared" si="159"/>
      </c>
    </row>
    <row r="428" spans="2:46" ht="12">
      <c r="B428" s="40"/>
      <c r="C428" s="37"/>
      <c r="D428" s="37"/>
      <c r="E428" s="37"/>
      <c r="F428" s="37"/>
      <c r="G428" s="52"/>
      <c r="H428" s="46"/>
      <c r="I428" s="47"/>
      <c r="J428" s="57"/>
      <c r="K428" s="59"/>
      <c r="L428" s="55">
        <f t="shared" si="140"/>
        <v>0</v>
      </c>
      <c r="M428" s="55">
        <f t="shared" si="141"/>
        <v>0</v>
      </c>
      <c r="AC428" s="3">
        <f t="shared" si="142"/>
      </c>
      <c r="AD428" s="3">
        <f t="shared" si="143"/>
      </c>
      <c r="AE428" s="3">
        <f t="shared" si="144"/>
      </c>
      <c r="AF428" s="3">
        <f t="shared" si="145"/>
      </c>
      <c r="AG428" s="3">
        <f t="shared" si="146"/>
      </c>
      <c r="AH428" s="3">
        <f t="shared" si="147"/>
      </c>
      <c r="AI428" s="3">
        <f t="shared" si="148"/>
      </c>
      <c r="AJ428" s="3">
        <f t="shared" si="149"/>
      </c>
      <c r="AK428" s="3">
        <f t="shared" si="150"/>
      </c>
      <c r="AL428" s="3">
        <f t="shared" si="151"/>
      </c>
      <c r="AM428" s="3">
        <f t="shared" si="152"/>
      </c>
      <c r="AN428" s="26">
        <f t="shared" si="153"/>
      </c>
      <c r="AO428" s="27">
        <f t="shared" si="154"/>
      </c>
      <c r="AP428" s="31">
        <f t="shared" si="155"/>
        <v>0</v>
      </c>
      <c r="AQ428" s="3">
        <f t="shared" si="156"/>
      </c>
      <c r="AR428" s="3">
        <f t="shared" si="157"/>
      </c>
      <c r="AS428" s="3">
        <f t="shared" si="158"/>
      </c>
      <c r="AT428" s="3">
        <f t="shared" si="159"/>
      </c>
    </row>
    <row r="429" spans="2:46" ht="12">
      <c r="B429" s="40"/>
      <c r="C429" s="37"/>
      <c r="D429" s="37"/>
      <c r="E429" s="37"/>
      <c r="F429" s="37"/>
      <c r="G429" s="52"/>
      <c r="H429" s="46"/>
      <c r="I429" s="47"/>
      <c r="J429" s="57"/>
      <c r="K429" s="59"/>
      <c r="L429" s="55">
        <f t="shared" si="140"/>
        <v>0</v>
      </c>
      <c r="M429" s="55">
        <f t="shared" si="141"/>
        <v>0</v>
      </c>
      <c r="AC429" s="3">
        <f t="shared" si="142"/>
      </c>
      <c r="AD429" s="3">
        <f t="shared" si="143"/>
      </c>
      <c r="AE429" s="3">
        <f t="shared" si="144"/>
      </c>
      <c r="AF429" s="3">
        <f t="shared" si="145"/>
      </c>
      <c r="AG429" s="3">
        <f t="shared" si="146"/>
      </c>
      <c r="AH429" s="3">
        <f t="shared" si="147"/>
      </c>
      <c r="AI429" s="3">
        <f t="shared" si="148"/>
      </c>
      <c r="AJ429" s="3">
        <f t="shared" si="149"/>
      </c>
      <c r="AK429" s="3">
        <f t="shared" si="150"/>
      </c>
      <c r="AL429" s="3">
        <f t="shared" si="151"/>
      </c>
      <c r="AM429" s="3">
        <f t="shared" si="152"/>
      </c>
      <c r="AN429" s="26">
        <f t="shared" si="153"/>
      </c>
      <c r="AO429" s="27">
        <f t="shared" si="154"/>
      </c>
      <c r="AP429" s="31">
        <f t="shared" si="155"/>
        <v>0</v>
      </c>
      <c r="AQ429" s="3">
        <f t="shared" si="156"/>
      </c>
      <c r="AR429" s="3">
        <f t="shared" si="157"/>
      </c>
      <c r="AS429" s="3">
        <f t="shared" si="158"/>
      </c>
      <c r="AT429" s="3">
        <f t="shared" si="159"/>
      </c>
    </row>
    <row r="430" spans="2:46" ht="12">
      <c r="B430" s="40"/>
      <c r="C430" s="37"/>
      <c r="D430" s="37"/>
      <c r="E430" s="37"/>
      <c r="F430" s="37"/>
      <c r="G430" s="52"/>
      <c r="H430" s="46"/>
      <c r="I430" s="47"/>
      <c r="J430" s="57"/>
      <c r="K430" s="59"/>
      <c r="L430" s="55">
        <f t="shared" si="140"/>
        <v>0</v>
      </c>
      <c r="M430" s="55">
        <f t="shared" si="141"/>
        <v>0</v>
      </c>
      <c r="AC430" s="3">
        <f t="shared" si="142"/>
      </c>
      <c r="AD430" s="3">
        <f t="shared" si="143"/>
      </c>
      <c r="AE430" s="3">
        <f t="shared" si="144"/>
      </c>
      <c r="AF430" s="3">
        <f t="shared" si="145"/>
      </c>
      <c r="AG430" s="3">
        <f t="shared" si="146"/>
      </c>
      <c r="AH430" s="3">
        <f t="shared" si="147"/>
      </c>
      <c r="AI430" s="3">
        <f t="shared" si="148"/>
      </c>
      <c r="AJ430" s="3">
        <f t="shared" si="149"/>
      </c>
      <c r="AK430" s="3">
        <f t="shared" si="150"/>
      </c>
      <c r="AL430" s="3">
        <f t="shared" si="151"/>
      </c>
      <c r="AM430" s="3">
        <f t="shared" si="152"/>
      </c>
      <c r="AN430" s="26">
        <f t="shared" si="153"/>
      </c>
      <c r="AO430" s="27">
        <f t="shared" si="154"/>
      </c>
      <c r="AP430" s="31">
        <f t="shared" si="155"/>
        <v>0</v>
      </c>
      <c r="AQ430" s="3">
        <f t="shared" si="156"/>
      </c>
      <c r="AR430" s="3">
        <f t="shared" si="157"/>
      </c>
      <c r="AS430" s="3">
        <f t="shared" si="158"/>
      </c>
      <c r="AT430" s="3">
        <f t="shared" si="159"/>
      </c>
    </row>
    <row r="431" spans="2:46" ht="12">
      <c r="B431" s="40"/>
      <c r="C431" s="37"/>
      <c r="D431" s="37"/>
      <c r="E431" s="37"/>
      <c r="F431" s="37"/>
      <c r="G431" s="52"/>
      <c r="H431" s="46"/>
      <c r="I431" s="47"/>
      <c r="J431" s="57"/>
      <c r="K431" s="59"/>
      <c r="L431" s="55">
        <f t="shared" si="140"/>
        <v>0</v>
      </c>
      <c r="M431" s="55">
        <f t="shared" si="141"/>
        <v>0</v>
      </c>
      <c r="AC431" s="3">
        <f t="shared" si="142"/>
      </c>
      <c r="AD431" s="3">
        <f t="shared" si="143"/>
      </c>
      <c r="AE431" s="3">
        <f t="shared" si="144"/>
      </c>
      <c r="AF431" s="3">
        <f t="shared" si="145"/>
      </c>
      <c r="AG431" s="3">
        <f t="shared" si="146"/>
      </c>
      <c r="AH431" s="3">
        <f t="shared" si="147"/>
      </c>
      <c r="AI431" s="3">
        <f t="shared" si="148"/>
      </c>
      <c r="AJ431" s="3">
        <f t="shared" si="149"/>
      </c>
      <c r="AK431" s="3">
        <f t="shared" si="150"/>
      </c>
      <c r="AL431" s="3">
        <f t="shared" si="151"/>
      </c>
      <c r="AM431" s="3">
        <f t="shared" si="152"/>
      </c>
      <c r="AN431" s="26">
        <f t="shared" si="153"/>
      </c>
      <c r="AO431" s="27">
        <f t="shared" si="154"/>
      </c>
      <c r="AP431" s="31">
        <f t="shared" si="155"/>
        <v>0</v>
      </c>
      <c r="AQ431" s="3">
        <f t="shared" si="156"/>
      </c>
      <c r="AR431" s="3">
        <f t="shared" si="157"/>
      </c>
      <c r="AS431" s="3">
        <f t="shared" si="158"/>
      </c>
      <c r="AT431" s="3">
        <f t="shared" si="159"/>
      </c>
    </row>
    <row r="432" spans="2:46" ht="12">
      <c r="B432" s="40"/>
      <c r="C432" s="37"/>
      <c r="D432" s="37"/>
      <c r="E432" s="37"/>
      <c r="F432" s="37"/>
      <c r="G432" s="52"/>
      <c r="H432" s="46"/>
      <c r="I432" s="47"/>
      <c r="J432" s="57"/>
      <c r="K432" s="59"/>
      <c r="L432" s="55">
        <f t="shared" si="140"/>
        <v>0</v>
      </c>
      <c r="M432" s="55">
        <f t="shared" si="141"/>
        <v>0</v>
      </c>
      <c r="AC432" s="3">
        <f t="shared" si="142"/>
      </c>
      <c r="AD432" s="3">
        <f t="shared" si="143"/>
      </c>
      <c r="AE432" s="3">
        <f t="shared" si="144"/>
      </c>
      <c r="AF432" s="3">
        <f t="shared" si="145"/>
      </c>
      <c r="AG432" s="3">
        <f t="shared" si="146"/>
      </c>
      <c r="AH432" s="3">
        <f t="shared" si="147"/>
      </c>
      <c r="AI432" s="3">
        <f t="shared" si="148"/>
      </c>
      <c r="AJ432" s="3">
        <f t="shared" si="149"/>
      </c>
      <c r="AK432" s="3">
        <f t="shared" si="150"/>
      </c>
      <c r="AL432" s="3">
        <f t="shared" si="151"/>
      </c>
      <c r="AM432" s="3">
        <f t="shared" si="152"/>
      </c>
      <c r="AN432" s="26">
        <f t="shared" si="153"/>
      </c>
      <c r="AO432" s="27">
        <f t="shared" si="154"/>
      </c>
      <c r="AP432" s="31">
        <f t="shared" si="155"/>
        <v>0</v>
      </c>
      <c r="AQ432" s="3">
        <f t="shared" si="156"/>
      </c>
      <c r="AR432" s="3">
        <f t="shared" si="157"/>
      </c>
      <c r="AS432" s="3">
        <f t="shared" si="158"/>
      </c>
      <c r="AT432" s="3">
        <f t="shared" si="159"/>
      </c>
    </row>
    <row r="433" spans="2:46" ht="12">
      <c r="B433" s="40"/>
      <c r="C433" s="37"/>
      <c r="D433" s="37"/>
      <c r="E433" s="37"/>
      <c r="F433" s="37"/>
      <c r="G433" s="52"/>
      <c r="H433" s="46"/>
      <c r="I433" s="47"/>
      <c r="J433" s="57"/>
      <c r="K433" s="59"/>
      <c r="L433" s="55">
        <f t="shared" si="140"/>
        <v>0</v>
      </c>
      <c r="M433" s="55">
        <f t="shared" si="141"/>
        <v>0</v>
      </c>
      <c r="AC433" s="3">
        <f t="shared" si="142"/>
      </c>
      <c r="AD433" s="3">
        <f t="shared" si="143"/>
      </c>
      <c r="AE433" s="3">
        <f t="shared" si="144"/>
      </c>
      <c r="AF433" s="3">
        <f t="shared" si="145"/>
      </c>
      <c r="AG433" s="3">
        <f t="shared" si="146"/>
      </c>
      <c r="AH433" s="3">
        <f t="shared" si="147"/>
      </c>
      <c r="AI433" s="3">
        <f t="shared" si="148"/>
      </c>
      <c r="AJ433" s="3">
        <f t="shared" si="149"/>
      </c>
      <c r="AK433" s="3">
        <f t="shared" si="150"/>
      </c>
      <c r="AL433" s="3">
        <f t="shared" si="151"/>
      </c>
      <c r="AM433" s="3">
        <f t="shared" si="152"/>
      </c>
      <c r="AN433" s="26">
        <f t="shared" si="153"/>
      </c>
      <c r="AO433" s="27">
        <f t="shared" si="154"/>
      </c>
      <c r="AP433" s="31">
        <f t="shared" si="155"/>
        <v>0</v>
      </c>
      <c r="AQ433" s="3">
        <f t="shared" si="156"/>
      </c>
      <c r="AR433" s="3">
        <f t="shared" si="157"/>
      </c>
      <c r="AS433" s="3">
        <f t="shared" si="158"/>
      </c>
      <c r="AT433" s="3">
        <f t="shared" si="159"/>
      </c>
    </row>
    <row r="434" spans="2:46" ht="12">
      <c r="B434" s="40"/>
      <c r="C434" s="37"/>
      <c r="D434" s="37"/>
      <c r="E434" s="37"/>
      <c r="F434" s="37"/>
      <c r="G434" s="52"/>
      <c r="H434" s="46"/>
      <c r="I434" s="47"/>
      <c r="J434" s="57"/>
      <c r="K434" s="59"/>
      <c r="L434" s="55">
        <f t="shared" si="140"/>
        <v>0</v>
      </c>
      <c r="M434" s="55">
        <f t="shared" si="141"/>
        <v>0</v>
      </c>
      <c r="AC434" s="3">
        <f t="shared" si="142"/>
      </c>
      <c r="AD434" s="3">
        <f t="shared" si="143"/>
      </c>
      <c r="AE434" s="3">
        <f t="shared" si="144"/>
      </c>
      <c r="AF434" s="3">
        <f t="shared" si="145"/>
      </c>
      <c r="AG434" s="3">
        <f t="shared" si="146"/>
      </c>
      <c r="AH434" s="3">
        <f t="shared" si="147"/>
      </c>
      <c r="AI434" s="3">
        <f t="shared" si="148"/>
      </c>
      <c r="AJ434" s="3">
        <f t="shared" si="149"/>
      </c>
      <c r="AK434" s="3">
        <f t="shared" si="150"/>
      </c>
      <c r="AL434" s="3">
        <f t="shared" si="151"/>
      </c>
      <c r="AM434" s="3">
        <f t="shared" si="152"/>
      </c>
      <c r="AN434" s="26">
        <f t="shared" si="153"/>
      </c>
      <c r="AO434" s="27">
        <f t="shared" si="154"/>
      </c>
      <c r="AP434" s="31">
        <f t="shared" si="155"/>
        <v>0</v>
      </c>
      <c r="AQ434" s="3">
        <f t="shared" si="156"/>
      </c>
      <c r="AR434" s="3">
        <f t="shared" si="157"/>
      </c>
      <c r="AS434" s="3">
        <f t="shared" si="158"/>
      </c>
      <c r="AT434" s="3">
        <f t="shared" si="159"/>
      </c>
    </row>
    <row r="435" spans="2:46" ht="12">
      <c r="B435" s="40"/>
      <c r="C435" s="37"/>
      <c r="D435" s="37"/>
      <c r="E435" s="37"/>
      <c r="F435" s="37"/>
      <c r="G435" s="52"/>
      <c r="H435" s="46"/>
      <c r="I435" s="47"/>
      <c r="J435" s="57"/>
      <c r="K435" s="59"/>
      <c r="L435" s="55">
        <f t="shared" si="140"/>
        <v>0</v>
      </c>
      <c r="M435" s="55">
        <f t="shared" si="141"/>
        <v>0</v>
      </c>
      <c r="AC435" s="3">
        <f t="shared" si="142"/>
      </c>
      <c r="AD435" s="3">
        <f t="shared" si="143"/>
      </c>
      <c r="AE435" s="3">
        <f t="shared" si="144"/>
      </c>
      <c r="AF435" s="3">
        <f t="shared" si="145"/>
      </c>
      <c r="AG435" s="3">
        <f t="shared" si="146"/>
      </c>
      <c r="AH435" s="3">
        <f t="shared" si="147"/>
      </c>
      <c r="AI435" s="3">
        <f t="shared" si="148"/>
      </c>
      <c r="AJ435" s="3">
        <f t="shared" si="149"/>
      </c>
      <c r="AK435" s="3">
        <f t="shared" si="150"/>
      </c>
      <c r="AL435" s="3">
        <f t="shared" si="151"/>
      </c>
      <c r="AM435" s="3">
        <f t="shared" si="152"/>
      </c>
      <c r="AN435" s="26">
        <f t="shared" si="153"/>
      </c>
      <c r="AO435" s="27">
        <f t="shared" si="154"/>
      </c>
      <c r="AP435" s="31">
        <f t="shared" si="155"/>
        <v>0</v>
      </c>
      <c r="AQ435" s="3">
        <f t="shared" si="156"/>
      </c>
      <c r="AR435" s="3">
        <f t="shared" si="157"/>
      </c>
      <c r="AS435" s="3">
        <f t="shared" si="158"/>
      </c>
      <c r="AT435" s="3">
        <f t="shared" si="159"/>
      </c>
    </row>
    <row r="436" spans="2:46" ht="12">
      <c r="B436" s="40"/>
      <c r="C436" s="37"/>
      <c r="D436" s="37"/>
      <c r="E436" s="37"/>
      <c r="F436" s="37"/>
      <c r="G436" s="52"/>
      <c r="H436" s="46"/>
      <c r="I436" s="47"/>
      <c r="J436" s="57"/>
      <c r="K436" s="59"/>
      <c r="L436" s="55">
        <f t="shared" si="140"/>
        <v>0</v>
      </c>
      <c r="M436" s="55">
        <f t="shared" si="141"/>
        <v>0</v>
      </c>
      <c r="AC436" s="3">
        <f t="shared" si="142"/>
      </c>
      <c r="AD436" s="3">
        <f t="shared" si="143"/>
      </c>
      <c r="AE436" s="3">
        <f t="shared" si="144"/>
      </c>
      <c r="AF436" s="3">
        <f t="shared" si="145"/>
      </c>
      <c r="AG436" s="3">
        <f t="shared" si="146"/>
      </c>
      <c r="AH436" s="3">
        <f t="shared" si="147"/>
      </c>
      <c r="AI436" s="3">
        <f t="shared" si="148"/>
      </c>
      <c r="AJ436" s="3">
        <f t="shared" si="149"/>
      </c>
      <c r="AK436" s="3">
        <f t="shared" si="150"/>
      </c>
      <c r="AL436" s="3">
        <f t="shared" si="151"/>
      </c>
      <c r="AM436" s="3">
        <f t="shared" si="152"/>
      </c>
      <c r="AN436" s="26">
        <f t="shared" si="153"/>
      </c>
      <c r="AO436" s="27">
        <f t="shared" si="154"/>
      </c>
      <c r="AP436" s="31">
        <f t="shared" si="155"/>
        <v>0</v>
      </c>
      <c r="AQ436" s="3">
        <f t="shared" si="156"/>
      </c>
      <c r="AR436" s="3">
        <f t="shared" si="157"/>
      </c>
      <c r="AS436" s="3">
        <f t="shared" si="158"/>
      </c>
      <c r="AT436" s="3">
        <f t="shared" si="159"/>
      </c>
    </row>
    <row r="437" spans="2:46" ht="12">
      <c r="B437" s="40"/>
      <c r="C437" s="37"/>
      <c r="D437" s="37"/>
      <c r="E437" s="37"/>
      <c r="F437" s="37"/>
      <c r="G437" s="52"/>
      <c r="H437" s="46"/>
      <c r="I437" s="47"/>
      <c r="J437" s="57"/>
      <c r="K437" s="59"/>
      <c r="L437" s="55">
        <f t="shared" si="140"/>
        <v>0</v>
      </c>
      <c r="M437" s="55">
        <f t="shared" si="141"/>
        <v>0</v>
      </c>
      <c r="AC437" s="3">
        <f t="shared" si="142"/>
      </c>
      <c r="AD437" s="3">
        <f t="shared" si="143"/>
      </c>
      <c r="AE437" s="3">
        <f t="shared" si="144"/>
      </c>
      <c r="AF437" s="3">
        <f t="shared" si="145"/>
      </c>
      <c r="AG437" s="3">
        <f t="shared" si="146"/>
      </c>
      <c r="AH437" s="3">
        <f t="shared" si="147"/>
      </c>
      <c r="AI437" s="3">
        <f t="shared" si="148"/>
      </c>
      <c r="AJ437" s="3">
        <f t="shared" si="149"/>
      </c>
      <c r="AK437" s="3">
        <f t="shared" si="150"/>
      </c>
      <c r="AL437" s="3">
        <f t="shared" si="151"/>
      </c>
      <c r="AM437" s="3">
        <f t="shared" si="152"/>
      </c>
      <c r="AN437" s="26">
        <f t="shared" si="153"/>
      </c>
      <c r="AO437" s="27">
        <f t="shared" si="154"/>
      </c>
      <c r="AP437" s="31">
        <f t="shared" si="155"/>
        <v>0</v>
      </c>
      <c r="AQ437" s="3">
        <f t="shared" si="156"/>
      </c>
      <c r="AR437" s="3">
        <f t="shared" si="157"/>
      </c>
      <c r="AS437" s="3">
        <f t="shared" si="158"/>
      </c>
      <c r="AT437" s="3">
        <f t="shared" si="159"/>
      </c>
    </row>
    <row r="438" spans="2:46" ht="12">
      <c r="B438" s="40"/>
      <c r="C438" s="37"/>
      <c r="D438" s="37"/>
      <c r="E438" s="37"/>
      <c r="F438" s="37"/>
      <c r="G438" s="52"/>
      <c r="H438" s="46"/>
      <c r="I438" s="47"/>
      <c r="J438" s="57"/>
      <c r="K438" s="59"/>
      <c r="L438" s="55">
        <f t="shared" si="140"/>
        <v>0</v>
      </c>
      <c r="M438" s="55">
        <f t="shared" si="141"/>
        <v>0</v>
      </c>
      <c r="AC438" s="3">
        <f t="shared" si="142"/>
      </c>
      <c r="AD438" s="3">
        <f t="shared" si="143"/>
      </c>
      <c r="AE438" s="3">
        <f t="shared" si="144"/>
      </c>
      <c r="AF438" s="3">
        <f t="shared" si="145"/>
      </c>
      <c r="AG438" s="3">
        <f t="shared" si="146"/>
      </c>
      <c r="AH438" s="3">
        <f t="shared" si="147"/>
      </c>
      <c r="AI438" s="3">
        <f t="shared" si="148"/>
      </c>
      <c r="AJ438" s="3">
        <f t="shared" si="149"/>
      </c>
      <c r="AK438" s="3">
        <f t="shared" si="150"/>
      </c>
      <c r="AL438" s="3">
        <f t="shared" si="151"/>
      </c>
      <c r="AM438" s="3">
        <f t="shared" si="152"/>
      </c>
      <c r="AN438" s="26">
        <f t="shared" si="153"/>
      </c>
      <c r="AO438" s="27">
        <f t="shared" si="154"/>
      </c>
      <c r="AP438" s="31">
        <f t="shared" si="155"/>
        <v>0</v>
      </c>
      <c r="AQ438" s="3">
        <f t="shared" si="156"/>
      </c>
      <c r="AR438" s="3">
        <f t="shared" si="157"/>
      </c>
      <c r="AS438" s="3">
        <f t="shared" si="158"/>
      </c>
      <c r="AT438" s="3">
        <f t="shared" si="159"/>
      </c>
    </row>
    <row r="439" spans="2:46" ht="12">
      <c r="B439" s="40"/>
      <c r="C439" s="37"/>
      <c r="D439" s="37"/>
      <c r="E439" s="37"/>
      <c r="F439" s="37"/>
      <c r="G439" s="52"/>
      <c r="H439" s="46"/>
      <c r="I439" s="47"/>
      <c r="J439" s="57"/>
      <c r="K439" s="59"/>
      <c r="L439" s="55">
        <f t="shared" si="140"/>
        <v>0</v>
      </c>
      <c r="M439" s="55">
        <f t="shared" si="141"/>
        <v>0</v>
      </c>
      <c r="AC439" s="3">
        <f t="shared" si="142"/>
      </c>
      <c r="AD439" s="3">
        <f t="shared" si="143"/>
      </c>
      <c r="AE439" s="3">
        <f t="shared" si="144"/>
      </c>
      <c r="AF439" s="3">
        <f t="shared" si="145"/>
      </c>
      <c r="AG439" s="3">
        <f t="shared" si="146"/>
      </c>
      <c r="AH439" s="3">
        <f t="shared" si="147"/>
      </c>
      <c r="AI439" s="3">
        <f t="shared" si="148"/>
      </c>
      <c r="AJ439" s="3">
        <f t="shared" si="149"/>
      </c>
      <c r="AK439" s="3">
        <f t="shared" si="150"/>
      </c>
      <c r="AL439" s="3">
        <f t="shared" si="151"/>
      </c>
      <c r="AM439" s="3">
        <f t="shared" si="152"/>
      </c>
      <c r="AN439" s="26">
        <f t="shared" si="153"/>
      </c>
      <c r="AO439" s="27">
        <f t="shared" si="154"/>
      </c>
      <c r="AP439" s="31">
        <f t="shared" si="155"/>
        <v>0</v>
      </c>
      <c r="AQ439" s="3">
        <f t="shared" si="156"/>
      </c>
      <c r="AR439" s="3">
        <f t="shared" si="157"/>
      </c>
      <c r="AS439" s="3">
        <f t="shared" si="158"/>
      </c>
      <c r="AT439" s="3">
        <f t="shared" si="159"/>
      </c>
    </row>
    <row r="440" spans="2:46" ht="12">
      <c r="B440" s="40"/>
      <c r="C440" s="37"/>
      <c r="D440" s="37"/>
      <c r="E440" s="37"/>
      <c r="F440" s="37"/>
      <c r="G440" s="52"/>
      <c r="H440" s="46"/>
      <c r="I440" s="47"/>
      <c r="J440" s="57"/>
      <c r="K440" s="59"/>
      <c r="L440" s="55">
        <f t="shared" si="140"/>
        <v>0</v>
      </c>
      <c r="M440" s="55">
        <f t="shared" si="141"/>
        <v>0</v>
      </c>
      <c r="AC440" s="3">
        <f t="shared" si="142"/>
      </c>
      <c r="AD440" s="3">
        <f t="shared" si="143"/>
      </c>
      <c r="AE440" s="3">
        <f t="shared" si="144"/>
      </c>
      <c r="AF440" s="3">
        <f t="shared" si="145"/>
      </c>
      <c r="AG440" s="3">
        <f t="shared" si="146"/>
      </c>
      <c r="AH440" s="3">
        <f t="shared" si="147"/>
      </c>
      <c r="AI440" s="3">
        <f t="shared" si="148"/>
      </c>
      <c r="AJ440" s="3">
        <f t="shared" si="149"/>
      </c>
      <c r="AK440" s="3">
        <f t="shared" si="150"/>
      </c>
      <c r="AL440" s="3">
        <f t="shared" si="151"/>
      </c>
      <c r="AM440" s="3">
        <f t="shared" si="152"/>
      </c>
      <c r="AN440" s="26">
        <f t="shared" si="153"/>
      </c>
      <c r="AO440" s="27">
        <f t="shared" si="154"/>
      </c>
      <c r="AP440" s="31">
        <f t="shared" si="155"/>
        <v>0</v>
      </c>
      <c r="AQ440" s="3">
        <f t="shared" si="156"/>
      </c>
      <c r="AR440" s="3">
        <f t="shared" si="157"/>
      </c>
      <c r="AS440" s="3">
        <f t="shared" si="158"/>
      </c>
      <c r="AT440" s="3">
        <f t="shared" si="159"/>
      </c>
    </row>
    <row r="441" spans="2:46" ht="12">
      <c r="B441" s="40"/>
      <c r="C441" s="37"/>
      <c r="D441" s="37"/>
      <c r="E441" s="37"/>
      <c r="F441" s="37"/>
      <c r="G441" s="52"/>
      <c r="H441" s="46"/>
      <c r="I441" s="47"/>
      <c r="J441" s="57"/>
      <c r="K441" s="59"/>
      <c r="L441" s="55">
        <f t="shared" si="140"/>
        <v>0</v>
      </c>
      <c r="M441" s="55">
        <f t="shared" si="141"/>
        <v>0</v>
      </c>
      <c r="AC441" s="3">
        <f t="shared" si="142"/>
      </c>
      <c r="AD441" s="3">
        <f t="shared" si="143"/>
      </c>
      <c r="AE441" s="3">
        <f t="shared" si="144"/>
      </c>
      <c r="AF441" s="3">
        <f t="shared" si="145"/>
      </c>
      <c r="AG441" s="3">
        <f t="shared" si="146"/>
      </c>
      <c r="AH441" s="3">
        <f t="shared" si="147"/>
      </c>
      <c r="AI441" s="3">
        <f t="shared" si="148"/>
      </c>
      <c r="AJ441" s="3">
        <f t="shared" si="149"/>
      </c>
      <c r="AK441" s="3">
        <f t="shared" si="150"/>
      </c>
      <c r="AL441" s="3">
        <f t="shared" si="151"/>
      </c>
      <c r="AM441" s="3">
        <f t="shared" si="152"/>
      </c>
      <c r="AN441" s="26">
        <f t="shared" si="153"/>
      </c>
      <c r="AO441" s="27">
        <f t="shared" si="154"/>
      </c>
      <c r="AP441" s="31">
        <f t="shared" si="155"/>
        <v>0</v>
      </c>
      <c r="AQ441" s="3">
        <f t="shared" si="156"/>
      </c>
      <c r="AR441" s="3">
        <f t="shared" si="157"/>
      </c>
      <c r="AS441" s="3">
        <f t="shared" si="158"/>
      </c>
      <c r="AT441" s="3">
        <f t="shared" si="159"/>
      </c>
    </row>
    <row r="442" spans="2:46" ht="12">
      <c r="B442" s="40"/>
      <c r="C442" s="37"/>
      <c r="D442" s="37"/>
      <c r="E442" s="37"/>
      <c r="F442" s="37"/>
      <c r="G442" s="52"/>
      <c r="H442" s="46"/>
      <c r="I442" s="47"/>
      <c r="J442" s="57"/>
      <c r="K442" s="59"/>
      <c r="L442" s="55">
        <f t="shared" si="140"/>
        <v>0</v>
      </c>
      <c r="M442" s="55">
        <f t="shared" si="141"/>
        <v>0</v>
      </c>
      <c r="AC442" s="3">
        <f t="shared" si="142"/>
      </c>
      <c r="AD442" s="3">
        <f t="shared" si="143"/>
      </c>
      <c r="AE442" s="3">
        <f t="shared" si="144"/>
      </c>
      <c r="AF442" s="3">
        <f t="shared" si="145"/>
      </c>
      <c r="AG442" s="3">
        <f t="shared" si="146"/>
      </c>
      <c r="AH442" s="3">
        <f t="shared" si="147"/>
      </c>
      <c r="AI442" s="3">
        <f t="shared" si="148"/>
      </c>
      <c r="AJ442" s="3">
        <f t="shared" si="149"/>
      </c>
      <c r="AK442" s="3">
        <f t="shared" si="150"/>
      </c>
      <c r="AL442" s="3">
        <f t="shared" si="151"/>
      </c>
      <c r="AM442" s="3">
        <f t="shared" si="152"/>
      </c>
      <c r="AN442" s="26">
        <f t="shared" si="153"/>
      </c>
      <c r="AO442" s="27">
        <f t="shared" si="154"/>
      </c>
      <c r="AP442" s="31">
        <f t="shared" si="155"/>
        <v>0</v>
      </c>
      <c r="AQ442" s="3">
        <f t="shared" si="156"/>
      </c>
      <c r="AR442" s="3">
        <f t="shared" si="157"/>
      </c>
      <c r="AS442" s="3">
        <f t="shared" si="158"/>
      </c>
      <c r="AT442" s="3">
        <f t="shared" si="159"/>
      </c>
    </row>
    <row r="443" spans="2:46" ht="12">
      <c r="B443" s="40"/>
      <c r="C443" s="37"/>
      <c r="D443" s="37"/>
      <c r="E443" s="37"/>
      <c r="F443" s="37"/>
      <c r="G443" s="52"/>
      <c r="H443" s="46"/>
      <c r="I443" s="47"/>
      <c r="J443" s="57"/>
      <c r="K443" s="59"/>
      <c r="L443" s="55">
        <f t="shared" si="140"/>
        <v>0</v>
      </c>
      <c r="M443" s="55">
        <f t="shared" si="141"/>
        <v>0</v>
      </c>
      <c r="AC443" s="3">
        <f t="shared" si="142"/>
      </c>
      <c r="AD443" s="3">
        <f t="shared" si="143"/>
      </c>
      <c r="AE443" s="3">
        <f t="shared" si="144"/>
      </c>
      <c r="AF443" s="3">
        <f t="shared" si="145"/>
      </c>
      <c r="AG443" s="3">
        <f t="shared" si="146"/>
      </c>
      <c r="AH443" s="3">
        <f t="shared" si="147"/>
      </c>
      <c r="AI443" s="3">
        <f t="shared" si="148"/>
      </c>
      <c r="AJ443" s="3">
        <f t="shared" si="149"/>
      </c>
      <c r="AK443" s="3">
        <f t="shared" si="150"/>
      </c>
      <c r="AL443" s="3">
        <f t="shared" si="151"/>
      </c>
      <c r="AM443" s="3">
        <f t="shared" si="152"/>
      </c>
      <c r="AN443" s="26">
        <f t="shared" si="153"/>
      </c>
      <c r="AO443" s="27">
        <f t="shared" si="154"/>
      </c>
      <c r="AP443" s="31">
        <f t="shared" si="155"/>
        <v>0</v>
      </c>
      <c r="AQ443" s="3">
        <f t="shared" si="156"/>
      </c>
      <c r="AR443" s="3">
        <f t="shared" si="157"/>
      </c>
      <c r="AS443" s="3">
        <f t="shared" si="158"/>
      </c>
      <c r="AT443" s="3">
        <f t="shared" si="159"/>
      </c>
    </row>
    <row r="444" spans="2:46" ht="12">
      <c r="B444" s="40"/>
      <c r="C444" s="37"/>
      <c r="D444" s="37"/>
      <c r="E444" s="37"/>
      <c r="F444" s="37"/>
      <c r="G444" s="52"/>
      <c r="H444" s="46"/>
      <c r="I444" s="47"/>
      <c r="J444" s="57"/>
      <c r="K444" s="59"/>
      <c r="L444" s="55">
        <f t="shared" si="140"/>
        <v>0</v>
      </c>
      <c r="M444" s="55">
        <f t="shared" si="141"/>
        <v>0</v>
      </c>
      <c r="AC444" s="3">
        <f t="shared" si="142"/>
      </c>
      <c r="AD444" s="3">
        <f t="shared" si="143"/>
      </c>
      <c r="AE444" s="3">
        <f t="shared" si="144"/>
      </c>
      <c r="AF444" s="3">
        <f t="shared" si="145"/>
      </c>
      <c r="AG444" s="3">
        <f t="shared" si="146"/>
      </c>
      <c r="AH444" s="3">
        <f t="shared" si="147"/>
      </c>
      <c r="AI444" s="3">
        <f t="shared" si="148"/>
      </c>
      <c r="AJ444" s="3">
        <f t="shared" si="149"/>
      </c>
      <c r="AK444" s="3">
        <f t="shared" si="150"/>
      </c>
      <c r="AL444" s="3">
        <f t="shared" si="151"/>
      </c>
      <c r="AM444" s="3">
        <f t="shared" si="152"/>
      </c>
      <c r="AN444" s="26">
        <f t="shared" si="153"/>
      </c>
      <c r="AO444" s="27">
        <f t="shared" si="154"/>
      </c>
      <c r="AP444" s="31">
        <f t="shared" si="155"/>
        <v>0</v>
      </c>
      <c r="AQ444" s="3">
        <f t="shared" si="156"/>
      </c>
      <c r="AR444" s="3">
        <f t="shared" si="157"/>
      </c>
      <c r="AS444" s="3">
        <f t="shared" si="158"/>
      </c>
      <c r="AT444" s="3">
        <f t="shared" si="159"/>
      </c>
    </row>
    <row r="445" spans="2:46" ht="12">
      <c r="B445" s="40"/>
      <c r="C445" s="37"/>
      <c r="D445" s="37"/>
      <c r="E445" s="37"/>
      <c r="F445" s="37"/>
      <c r="G445" s="52"/>
      <c r="H445" s="46"/>
      <c r="I445" s="47"/>
      <c r="J445" s="57"/>
      <c r="K445" s="59"/>
      <c r="L445" s="55">
        <f t="shared" si="140"/>
        <v>0</v>
      </c>
      <c r="M445" s="55">
        <f t="shared" si="141"/>
        <v>0</v>
      </c>
      <c r="AC445" s="3">
        <f t="shared" si="142"/>
      </c>
      <c r="AD445" s="3">
        <f t="shared" si="143"/>
      </c>
      <c r="AE445" s="3">
        <f t="shared" si="144"/>
      </c>
      <c r="AF445" s="3">
        <f t="shared" si="145"/>
      </c>
      <c r="AG445" s="3">
        <f t="shared" si="146"/>
      </c>
      <c r="AH445" s="3">
        <f t="shared" si="147"/>
      </c>
      <c r="AI445" s="3">
        <f t="shared" si="148"/>
      </c>
      <c r="AJ445" s="3">
        <f t="shared" si="149"/>
      </c>
      <c r="AK445" s="3">
        <f t="shared" si="150"/>
      </c>
      <c r="AL445" s="3">
        <f t="shared" si="151"/>
      </c>
      <c r="AM445" s="3">
        <f t="shared" si="152"/>
      </c>
      <c r="AN445" s="26">
        <f t="shared" si="153"/>
      </c>
      <c r="AO445" s="27">
        <f t="shared" si="154"/>
      </c>
      <c r="AP445" s="31">
        <f t="shared" si="155"/>
        <v>0</v>
      </c>
      <c r="AQ445" s="3">
        <f t="shared" si="156"/>
      </c>
      <c r="AR445" s="3">
        <f t="shared" si="157"/>
      </c>
      <c r="AS445" s="3">
        <f t="shared" si="158"/>
      </c>
      <c r="AT445" s="3">
        <f t="shared" si="159"/>
      </c>
    </row>
    <row r="446" spans="2:46" ht="12">
      <c r="B446" s="40"/>
      <c r="C446" s="37"/>
      <c r="D446" s="37"/>
      <c r="E446" s="37"/>
      <c r="F446" s="37"/>
      <c r="G446" s="52"/>
      <c r="H446" s="46"/>
      <c r="I446" s="47"/>
      <c r="J446" s="57"/>
      <c r="K446" s="59"/>
      <c r="L446" s="55">
        <f t="shared" si="140"/>
        <v>0</v>
      </c>
      <c r="M446" s="55">
        <f t="shared" si="141"/>
        <v>0</v>
      </c>
      <c r="AC446" s="3">
        <f t="shared" si="142"/>
      </c>
      <c r="AD446" s="3">
        <f t="shared" si="143"/>
      </c>
      <c r="AE446" s="3">
        <f t="shared" si="144"/>
      </c>
      <c r="AF446" s="3">
        <f t="shared" si="145"/>
      </c>
      <c r="AG446" s="3">
        <f t="shared" si="146"/>
      </c>
      <c r="AH446" s="3">
        <f t="shared" si="147"/>
      </c>
      <c r="AI446" s="3">
        <f t="shared" si="148"/>
      </c>
      <c r="AJ446" s="3">
        <f t="shared" si="149"/>
      </c>
      <c r="AK446" s="3">
        <f t="shared" si="150"/>
      </c>
      <c r="AL446" s="3">
        <f t="shared" si="151"/>
      </c>
      <c r="AM446" s="3">
        <f t="shared" si="152"/>
      </c>
      <c r="AN446" s="26">
        <f t="shared" si="153"/>
      </c>
      <c r="AO446" s="27">
        <f t="shared" si="154"/>
      </c>
      <c r="AP446" s="31">
        <f t="shared" si="155"/>
        <v>0</v>
      </c>
      <c r="AQ446" s="3">
        <f t="shared" si="156"/>
      </c>
      <c r="AR446" s="3">
        <f t="shared" si="157"/>
      </c>
      <c r="AS446" s="3">
        <f t="shared" si="158"/>
      </c>
      <c r="AT446" s="3">
        <f t="shared" si="159"/>
      </c>
    </row>
    <row r="447" spans="2:46" ht="12">
      <c r="B447" s="40"/>
      <c r="C447" s="37"/>
      <c r="D447" s="37"/>
      <c r="E447" s="37"/>
      <c r="F447" s="37"/>
      <c r="G447" s="52"/>
      <c r="H447" s="46"/>
      <c r="I447" s="47"/>
      <c r="J447" s="57"/>
      <c r="K447" s="59"/>
      <c r="L447" s="55">
        <f t="shared" si="140"/>
        <v>0</v>
      </c>
      <c r="M447" s="55">
        <f t="shared" si="141"/>
        <v>0</v>
      </c>
      <c r="AC447" s="3">
        <f t="shared" si="142"/>
      </c>
      <c r="AD447" s="3">
        <f t="shared" si="143"/>
      </c>
      <c r="AE447" s="3">
        <f t="shared" si="144"/>
      </c>
      <c r="AF447" s="3">
        <f t="shared" si="145"/>
      </c>
      <c r="AG447" s="3">
        <f t="shared" si="146"/>
      </c>
      <c r="AH447" s="3">
        <f t="shared" si="147"/>
      </c>
      <c r="AI447" s="3">
        <f t="shared" si="148"/>
      </c>
      <c r="AJ447" s="3">
        <f t="shared" si="149"/>
      </c>
      <c r="AK447" s="3">
        <f t="shared" si="150"/>
      </c>
      <c r="AL447" s="3">
        <f t="shared" si="151"/>
      </c>
      <c r="AM447" s="3">
        <f t="shared" si="152"/>
      </c>
      <c r="AN447" s="26">
        <f t="shared" si="153"/>
      </c>
      <c r="AO447" s="27">
        <f t="shared" si="154"/>
      </c>
      <c r="AP447" s="31">
        <f t="shared" si="155"/>
        <v>0</v>
      </c>
      <c r="AQ447" s="3">
        <f t="shared" si="156"/>
      </c>
      <c r="AR447" s="3">
        <f t="shared" si="157"/>
      </c>
      <c r="AS447" s="3">
        <f t="shared" si="158"/>
      </c>
      <c r="AT447" s="3">
        <f t="shared" si="159"/>
      </c>
    </row>
    <row r="448" spans="2:46" ht="12">
      <c r="B448" s="40"/>
      <c r="C448" s="37"/>
      <c r="D448" s="37"/>
      <c r="E448" s="37"/>
      <c r="F448" s="37"/>
      <c r="G448" s="52"/>
      <c r="H448" s="46"/>
      <c r="I448" s="47"/>
      <c r="J448" s="57"/>
      <c r="K448" s="59"/>
      <c r="L448" s="55">
        <f t="shared" si="140"/>
        <v>0</v>
      </c>
      <c r="M448" s="55">
        <f t="shared" si="141"/>
        <v>0</v>
      </c>
      <c r="AC448" s="3">
        <f t="shared" si="142"/>
      </c>
      <c r="AD448" s="3">
        <f t="shared" si="143"/>
      </c>
      <c r="AE448" s="3">
        <f t="shared" si="144"/>
      </c>
      <c r="AF448" s="3">
        <f t="shared" si="145"/>
      </c>
      <c r="AG448" s="3">
        <f t="shared" si="146"/>
      </c>
      <c r="AH448" s="3">
        <f t="shared" si="147"/>
      </c>
      <c r="AI448" s="3">
        <f t="shared" si="148"/>
      </c>
      <c r="AJ448" s="3">
        <f t="shared" si="149"/>
      </c>
      <c r="AK448" s="3">
        <f t="shared" si="150"/>
      </c>
      <c r="AL448" s="3">
        <f t="shared" si="151"/>
      </c>
      <c r="AM448" s="3">
        <f t="shared" si="152"/>
      </c>
      <c r="AN448" s="26">
        <f t="shared" si="153"/>
      </c>
      <c r="AO448" s="27">
        <f t="shared" si="154"/>
      </c>
      <c r="AP448" s="31">
        <f t="shared" si="155"/>
        <v>0</v>
      </c>
      <c r="AQ448" s="3">
        <f t="shared" si="156"/>
      </c>
      <c r="AR448" s="3">
        <f t="shared" si="157"/>
      </c>
      <c r="AS448" s="3">
        <f t="shared" si="158"/>
      </c>
      <c r="AT448" s="3">
        <f t="shared" si="159"/>
      </c>
    </row>
    <row r="449" spans="2:46" ht="12">
      <c r="B449" s="40"/>
      <c r="C449" s="37"/>
      <c r="D449" s="37"/>
      <c r="E449" s="37"/>
      <c r="F449" s="37"/>
      <c r="G449" s="52"/>
      <c r="H449" s="46"/>
      <c r="I449" s="47"/>
      <c r="J449" s="57"/>
      <c r="K449" s="59"/>
      <c r="L449" s="55">
        <f t="shared" si="140"/>
        <v>0</v>
      </c>
      <c r="M449" s="55">
        <f t="shared" si="141"/>
        <v>0</v>
      </c>
      <c r="AC449" s="3">
        <f t="shared" si="142"/>
      </c>
      <c r="AD449" s="3">
        <f t="shared" si="143"/>
      </c>
      <c r="AE449" s="3">
        <f t="shared" si="144"/>
      </c>
      <c r="AF449" s="3">
        <f t="shared" si="145"/>
      </c>
      <c r="AG449" s="3">
        <f t="shared" si="146"/>
      </c>
      <c r="AH449" s="3">
        <f t="shared" si="147"/>
      </c>
      <c r="AI449" s="3">
        <f t="shared" si="148"/>
      </c>
      <c r="AJ449" s="3">
        <f t="shared" si="149"/>
      </c>
      <c r="AK449" s="3">
        <f t="shared" si="150"/>
      </c>
      <c r="AL449" s="3">
        <f t="shared" si="151"/>
      </c>
      <c r="AM449" s="3">
        <f t="shared" si="152"/>
      </c>
      <c r="AN449" s="26">
        <f t="shared" si="153"/>
      </c>
      <c r="AO449" s="27">
        <f t="shared" si="154"/>
      </c>
      <c r="AP449" s="31">
        <f t="shared" si="155"/>
        <v>0</v>
      </c>
      <c r="AQ449" s="3">
        <f t="shared" si="156"/>
      </c>
      <c r="AR449" s="3">
        <f t="shared" si="157"/>
      </c>
      <c r="AS449" s="3">
        <f t="shared" si="158"/>
      </c>
      <c r="AT449" s="3">
        <f t="shared" si="159"/>
      </c>
    </row>
    <row r="450" spans="2:46" ht="12">
      <c r="B450" s="40"/>
      <c r="C450" s="37"/>
      <c r="D450" s="37"/>
      <c r="E450" s="37"/>
      <c r="F450" s="37"/>
      <c r="G450" s="52"/>
      <c r="H450" s="46"/>
      <c r="I450" s="47"/>
      <c r="J450" s="57"/>
      <c r="K450" s="59"/>
      <c r="L450" s="55">
        <f t="shared" si="140"/>
        <v>0</v>
      </c>
      <c r="M450" s="55">
        <f t="shared" si="141"/>
        <v>0</v>
      </c>
      <c r="AC450" s="3">
        <f t="shared" si="142"/>
      </c>
      <c r="AD450" s="3">
        <f t="shared" si="143"/>
      </c>
      <c r="AE450" s="3">
        <f t="shared" si="144"/>
      </c>
      <c r="AF450" s="3">
        <f t="shared" si="145"/>
      </c>
      <c r="AG450" s="3">
        <f t="shared" si="146"/>
      </c>
      <c r="AH450" s="3">
        <f t="shared" si="147"/>
      </c>
      <c r="AI450" s="3">
        <f t="shared" si="148"/>
      </c>
      <c r="AJ450" s="3">
        <f t="shared" si="149"/>
      </c>
      <c r="AK450" s="3">
        <f t="shared" si="150"/>
      </c>
      <c r="AL450" s="3">
        <f t="shared" si="151"/>
      </c>
      <c r="AM450" s="3">
        <f t="shared" si="152"/>
      </c>
      <c r="AN450" s="26">
        <f t="shared" si="153"/>
      </c>
      <c r="AO450" s="27">
        <f t="shared" si="154"/>
      </c>
      <c r="AP450" s="31">
        <f t="shared" si="155"/>
        <v>0</v>
      </c>
      <c r="AQ450" s="3">
        <f t="shared" si="156"/>
      </c>
      <c r="AR450" s="3">
        <f t="shared" si="157"/>
      </c>
      <c r="AS450" s="3">
        <f t="shared" si="158"/>
      </c>
      <c r="AT450" s="3">
        <f t="shared" si="159"/>
      </c>
    </row>
    <row r="451" spans="2:46" ht="12">
      <c r="B451" s="40"/>
      <c r="C451" s="37"/>
      <c r="D451" s="37"/>
      <c r="E451" s="37"/>
      <c r="F451" s="37"/>
      <c r="G451" s="52"/>
      <c r="H451" s="46"/>
      <c r="I451" s="47"/>
      <c r="J451" s="57"/>
      <c r="K451" s="59"/>
      <c r="L451" s="55">
        <f t="shared" si="140"/>
        <v>0</v>
      </c>
      <c r="M451" s="55">
        <f t="shared" si="141"/>
        <v>0</v>
      </c>
      <c r="AC451" s="3">
        <f t="shared" si="142"/>
      </c>
      <c r="AD451" s="3">
        <f t="shared" si="143"/>
      </c>
      <c r="AE451" s="3">
        <f t="shared" si="144"/>
      </c>
      <c r="AF451" s="3">
        <f t="shared" si="145"/>
      </c>
      <c r="AG451" s="3">
        <f t="shared" si="146"/>
      </c>
      <c r="AH451" s="3">
        <f t="shared" si="147"/>
      </c>
      <c r="AI451" s="3">
        <f t="shared" si="148"/>
      </c>
      <c r="AJ451" s="3">
        <f t="shared" si="149"/>
      </c>
      <c r="AK451" s="3">
        <f t="shared" si="150"/>
      </c>
      <c r="AL451" s="3">
        <f t="shared" si="151"/>
      </c>
      <c r="AM451" s="3">
        <f t="shared" si="152"/>
      </c>
      <c r="AN451" s="26">
        <f t="shared" si="153"/>
      </c>
      <c r="AO451" s="27">
        <f t="shared" si="154"/>
      </c>
      <c r="AP451" s="31">
        <f t="shared" si="155"/>
        <v>0</v>
      </c>
      <c r="AQ451" s="3">
        <f t="shared" si="156"/>
      </c>
      <c r="AR451" s="3">
        <f t="shared" si="157"/>
      </c>
      <c r="AS451" s="3">
        <f t="shared" si="158"/>
      </c>
      <c r="AT451" s="3">
        <f t="shared" si="159"/>
      </c>
    </row>
    <row r="452" spans="2:46" ht="12">
      <c r="B452" s="40"/>
      <c r="C452" s="37"/>
      <c r="D452" s="37"/>
      <c r="E452" s="37"/>
      <c r="F452" s="37"/>
      <c r="G452" s="52"/>
      <c r="H452" s="46"/>
      <c r="I452" s="47"/>
      <c r="J452" s="57"/>
      <c r="K452" s="59"/>
      <c r="L452" s="55">
        <f t="shared" si="140"/>
        <v>0</v>
      </c>
      <c r="M452" s="55">
        <f t="shared" si="141"/>
        <v>0</v>
      </c>
      <c r="AC452" s="3">
        <f t="shared" si="142"/>
      </c>
      <c r="AD452" s="3">
        <f t="shared" si="143"/>
      </c>
      <c r="AE452" s="3">
        <f t="shared" si="144"/>
      </c>
      <c r="AF452" s="3">
        <f t="shared" si="145"/>
      </c>
      <c r="AG452" s="3">
        <f t="shared" si="146"/>
      </c>
      <c r="AH452" s="3">
        <f t="shared" si="147"/>
      </c>
      <c r="AI452" s="3">
        <f t="shared" si="148"/>
      </c>
      <c r="AJ452" s="3">
        <f t="shared" si="149"/>
      </c>
      <c r="AK452" s="3">
        <f t="shared" si="150"/>
      </c>
      <c r="AL452" s="3">
        <f t="shared" si="151"/>
      </c>
      <c r="AM452" s="3">
        <f t="shared" si="152"/>
      </c>
      <c r="AN452" s="26">
        <f t="shared" si="153"/>
      </c>
      <c r="AO452" s="27">
        <f t="shared" si="154"/>
      </c>
      <c r="AP452" s="31">
        <f t="shared" si="155"/>
        <v>0</v>
      </c>
      <c r="AQ452" s="3">
        <f t="shared" si="156"/>
      </c>
      <c r="AR452" s="3">
        <f t="shared" si="157"/>
      </c>
      <c r="AS452" s="3">
        <f t="shared" si="158"/>
      </c>
      <c r="AT452" s="3">
        <f t="shared" si="159"/>
      </c>
    </row>
    <row r="453" spans="2:46" ht="12">
      <c r="B453" s="40"/>
      <c r="C453" s="37"/>
      <c r="D453" s="37"/>
      <c r="E453" s="37"/>
      <c r="F453" s="37"/>
      <c r="G453" s="52"/>
      <c r="H453" s="46"/>
      <c r="I453" s="47"/>
      <c r="J453" s="57"/>
      <c r="K453" s="59"/>
      <c r="L453" s="55">
        <f t="shared" si="140"/>
        <v>0</v>
      </c>
      <c r="M453" s="55">
        <f t="shared" si="141"/>
        <v>0</v>
      </c>
      <c r="AC453" s="3">
        <f t="shared" si="142"/>
      </c>
      <c r="AD453" s="3">
        <f t="shared" si="143"/>
      </c>
      <c r="AE453" s="3">
        <f t="shared" si="144"/>
      </c>
      <c r="AF453" s="3">
        <f t="shared" si="145"/>
      </c>
      <c r="AG453" s="3">
        <f t="shared" si="146"/>
      </c>
      <c r="AH453" s="3">
        <f t="shared" si="147"/>
      </c>
      <c r="AI453" s="3">
        <f t="shared" si="148"/>
      </c>
      <c r="AJ453" s="3">
        <f t="shared" si="149"/>
      </c>
      <c r="AK453" s="3">
        <f t="shared" si="150"/>
      </c>
      <c r="AL453" s="3">
        <f t="shared" si="151"/>
      </c>
      <c r="AM453" s="3">
        <f t="shared" si="152"/>
      </c>
      <c r="AN453" s="26">
        <f t="shared" si="153"/>
      </c>
      <c r="AO453" s="27">
        <f t="shared" si="154"/>
      </c>
      <c r="AP453" s="31">
        <f t="shared" si="155"/>
        <v>0</v>
      </c>
      <c r="AQ453" s="3">
        <f t="shared" si="156"/>
      </c>
      <c r="AR453" s="3">
        <f t="shared" si="157"/>
      </c>
      <c r="AS453" s="3">
        <f t="shared" si="158"/>
      </c>
      <c r="AT453" s="3">
        <f t="shared" si="159"/>
      </c>
    </row>
    <row r="454" spans="2:46" ht="12">
      <c r="B454" s="40"/>
      <c r="C454" s="37"/>
      <c r="D454" s="37"/>
      <c r="E454" s="37"/>
      <c r="F454" s="37"/>
      <c r="G454" s="52"/>
      <c r="H454" s="46"/>
      <c r="I454" s="47"/>
      <c r="J454" s="57"/>
      <c r="K454" s="59"/>
      <c r="L454" s="55">
        <f t="shared" si="140"/>
        <v>0</v>
      </c>
      <c r="M454" s="55">
        <f t="shared" si="141"/>
        <v>0</v>
      </c>
      <c r="AC454" s="3">
        <f t="shared" si="142"/>
      </c>
      <c r="AD454" s="3">
        <f t="shared" si="143"/>
      </c>
      <c r="AE454" s="3">
        <f t="shared" si="144"/>
      </c>
      <c r="AF454" s="3">
        <f t="shared" si="145"/>
      </c>
      <c r="AG454" s="3">
        <f t="shared" si="146"/>
      </c>
      <c r="AH454" s="3">
        <f t="shared" si="147"/>
      </c>
      <c r="AI454" s="3">
        <f t="shared" si="148"/>
      </c>
      <c r="AJ454" s="3">
        <f t="shared" si="149"/>
      </c>
      <c r="AK454" s="3">
        <f t="shared" si="150"/>
      </c>
      <c r="AL454" s="3">
        <f t="shared" si="151"/>
      </c>
      <c r="AM454" s="3">
        <f t="shared" si="152"/>
      </c>
      <c r="AN454" s="26">
        <f t="shared" si="153"/>
      </c>
      <c r="AO454" s="27">
        <f t="shared" si="154"/>
      </c>
      <c r="AP454" s="31">
        <f t="shared" si="155"/>
        <v>0</v>
      </c>
      <c r="AQ454" s="3">
        <f t="shared" si="156"/>
      </c>
      <c r="AR454" s="3">
        <f t="shared" si="157"/>
      </c>
      <c r="AS454" s="3">
        <f t="shared" si="158"/>
      </c>
      <c r="AT454" s="3">
        <f t="shared" si="159"/>
      </c>
    </row>
    <row r="455" spans="2:46" ht="12">
      <c r="B455" s="40"/>
      <c r="C455" s="37"/>
      <c r="D455" s="37"/>
      <c r="E455" s="37"/>
      <c r="F455" s="37"/>
      <c r="G455" s="52"/>
      <c r="H455" s="46"/>
      <c r="I455" s="47"/>
      <c r="J455" s="57"/>
      <c r="K455" s="59"/>
      <c r="L455" s="55">
        <f t="shared" si="140"/>
        <v>0</v>
      </c>
      <c r="M455" s="55">
        <f t="shared" si="141"/>
        <v>0</v>
      </c>
      <c r="AC455" s="3">
        <f t="shared" si="142"/>
      </c>
      <c r="AD455" s="3">
        <f t="shared" si="143"/>
      </c>
      <c r="AE455" s="3">
        <f t="shared" si="144"/>
      </c>
      <c r="AF455" s="3">
        <f t="shared" si="145"/>
      </c>
      <c r="AG455" s="3">
        <f t="shared" si="146"/>
      </c>
      <c r="AH455" s="3">
        <f t="shared" si="147"/>
      </c>
      <c r="AI455" s="3">
        <f t="shared" si="148"/>
      </c>
      <c r="AJ455" s="3">
        <f t="shared" si="149"/>
      </c>
      <c r="AK455" s="3">
        <f t="shared" si="150"/>
      </c>
      <c r="AL455" s="3">
        <f t="shared" si="151"/>
      </c>
      <c r="AM455" s="3">
        <f t="shared" si="152"/>
      </c>
      <c r="AN455" s="26">
        <f t="shared" si="153"/>
      </c>
      <c r="AO455" s="27">
        <f t="shared" si="154"/>
      </c>
      <c r="AP455" s="31">
        <f t="shared" si="155"/>
        <v>0</v>
      </c>
      <c r="AQ455" s="3">
        <f t="shared" si="156"/>
      </c>
      <c r="AR455" s="3">
        <f t="shared" si="157"/>
      </c>
      <c r="AS455" s="3">
        <f t="shared" si="158"/>
      </c>
      <c r="AT455" s="3">
        <f t="shared" si="159"/>
      </c>
    </row>
    <row r="456" spans="2:46" ht="12">
      <c r="B456" s="40"/>
      <c r="C456" s="37"/>
      <c r="D456" s="37"/>
      <c r="E456" s="37"/>
      <c r="F456" s="37"/>
      <c r="G456" s="52"/>
      <c r="H456" s="46"/>
      <c r="I456" s="47"/>
      <c r="J456" s="57"/>
      <c r="K456" s="59"/>
      <c r="L456" s="55">
        <f t="shared" si="140"/>
        <v>0</v>
      </c>
      <c r="M456" s="55">
        <f t="shared" si="141"/>
        <v>0</v>
      </c>
      <c r="AC456" s="3">
        <f t="shared" si="142"/>
      </c>
      <c r="AD456" s="3">
        <f t="shared" si="143"/>
      </c>
      <c r="AE456" s="3">
        <f t="shared" si="144"/>
      </c>
      <c r="AF456" s="3">
        <f t="shared" si="145"/>
      </c>
      <c r="AG456" s="3">
        <f t="shared" si="146"/>
      </c>
      <c r="AH456" s="3">
        <f t="shared" si="147"/>
      </c>
      <c r="AI456" s="3">
        <f t="shared" si="148"/>
      </c>
      <c r="AJ456" s="3">
        <f t="shared" si="149"/>
      </c>
      <c r="AK456" s="3">
        <f t="shared" si="150"/>
      </c>
      <c r="AL456" s="3">
        <f t="shared" si="151"/>
      </c>
      <c r="AM456" s="3">
        <f t="shared" si="152"/>
      </c>
      <c r="AN456" s="26">
        <f t="shared" si="153"/>
      </c>
      <c r="AO456" s="27">
        <f t="shared" si="154"/>
      </c>
      <c r="AP456" s="31">
        <f t="shared" si="155"/>
        <v>0</v>
      </c>
      <c r="AQ456" s="3">
        <f t="shared" si="156"/>
      </c>
      <c r="AR456" s="3">
        <f t="shared" si="157"/>
      </c>
      <c r="AS456" s="3">
        <f t="shared" si="158"/>
      </c>
      <c r="AT456" s="3">
        <f t="shared" si="159"/>
      </c>
    </row>
    <row r="457" spans="2:46" ht="12">
      <c r="B457" s="40"/>
      <c r="C457" s="37"/>
      <c r="D457" s="37"/>
      <c r="E457" s="37"/>
      <c r="F457" s="37"/>
      <c r="G457" s="52"/>
      <c r="H457" s="46"/>
      <c r="I457" s="47"/>
      <c r="J457" s="57"/>
      <c r="K457" s="59"/>
      <c r="L457" s="55">
        <f t="shared" si="140"/>
        <v>0</v>
      </c>
      <c r="M457" s="55">
        <f t="shared" si="141"/>
        <v>0</v>
      </c>
      <c r="AC457" s="3">
        <f t="shared" si="142"/>
      </c>
      <c r="AD457" s="3">
        <f t="shared" si="143"/>
      </c>
      <c r="AE457" s="3">
        <f t="shared" si="144"/>
      </c>
      <c r="AF457" s="3">
        <f t="shared" si="145"/>
      </c>
      <c r="AG457" s="3">
        <f t="shared" si="146"/>
      </c>
      <c r="AH457" s="3">
        <f t="shared" si="147"/>
      </c>
      <c r="AI457" s="3">
        <f t="shared" si="148"/>
      </c>
      <c r="AJ457" s="3">
        <f t="shared" si="149"/>
      </c>
      <c r="AK457" s="3">
        <f t="shared" si="150"/>
      </c>
      <c r="AL457" s="3">
        <f t="shared" si="151"/>
      </c>
      <c r="AM457" s="3">
        <f t="shared" si="152"/>
      </c>
      <c r="AN457" s="26">
        <f t="shared" si="153"/>
      </c>
      <c r="AO457" s="27">
        <f t="shared" si="154"/>
      </c>
      <c r="AP457" s="31">
        <f t="shared" si="155"/>
        <v>0</v>
      </c>
      <c r="AQ457" s="3">
        <f t="shared" si="156"/>
      </c>
      <c r="AR457" s="3">
        <f t="shared" si="157"/>
      </c>
      <c r="AS457" s="3">
        <f t="shared" si="158"/>
      </c>
      <c r="AT457" s="3">
        <f t="shared" si="159"/>
      </c>
    </row>
    <row r="458" spans="2:46" ht="12">
      <c r="B458" s="40"/>
      <c r="C458" s="37"/>
      <c r="D458" s="37"/>
      <c r="E458" s="37"/>
      <c r="F458" s="37"/>
      <c r="G458" s="52"/>
      <c r="H458" s="46"/>
      <c r="I458" s="47"/>
      <c r="J458" s="57"/>
      <c r="K458" s="59"/>
      <c r="L458" s="55">
        <f t="shared" si="140"/>
        <v>0</v>
      </c>
      <c r="M458" s="55">
        <f t="shared" si="141"/>
        <v>0</v>
      </c>
      <c r="AC458" s="3">
        <f t="shared" si="142"/>
      </c>
      <c r="AD458" s="3">
        <f t="shared" si="143"/>
      </c>
      <c r="AE458" s="3">
        <f t="shared" si="144"/>
      </c>
      <c r="AF458" s="3">
        <f t="shared" si="145"/>
      </c>
      <c r="AG458" s="3">
        <f t="shared" si="146"/>
      </c>
      <c r="AH458" s="3">
        <f t="shared" si="147"/>
      </c>
      <c r="AI458" s="3">
        <f t="shared" si="148"/>
      </c>
      <c r="AJ458" s="3">
        <f t="shared" si="149"/>
      </c>
      <c r="AK458" s="3">
        <f t="shared" si="150"/>
      </c>
      <c r="AL458" s="3">
        <f t="shared" si="151"/>
      </c>
      <c r="AM458" s="3">
        <f t="shared" si="152"/>
      </c>
      <c r="AN458" s="26">
        <f t="shared" si="153"/>
      </c>
      <c r="AO458" s="27">
        <f t="shared" si="154"/>
      </c>
      <c r="AP458" s="31">
        <f t="shared" si="155"/>
        <v>0</v>
      </c>
      <c r="AQ458" s="3">
        <f t="shared" si="156"/>
      </c>
      <c r="AR458" s="3">
        <f t="shared" si="157"/>
      </c>
      <c r="AS458" s="3">
        <f t="shared" si="158"/>
      </c>
      <c r="AT458" s="3">
        <f t="shared" si="159"/>
      </c>
    </row>
    <row r="459" spans="2:46" ht="12">
      <c r="B459" s="40"/>
      <c r="C459" s="37"/>
      <c r="D459" s="37"/>
      <c r="E459" s="37"/>
      <c r="F459" s="37"/>
      <c r="G459" s="52"/>
      <c r="H459" s="46"/>
      <c r="I459" s="47"/>
      <c r="J459" s="57"/>
      <c r="K459" s="59"/>
      <c r="L459" s="55">
        <f t="shared" si="140"/>
        <v>0</v>
      </c>
      <c r="M459" s="55">
        <f t="shared" si="141"/>
        <v>0</v>
      </c>
      <c r="AC459" s="3">
        <f t="shared" si="142"/>
      </c>
      <c r="AD459" s="3">
        <f t="shared" si="143"/>
      </c>
      <c r="AE459" s="3">
        <f t="shared" si="144"/>
      </c>
      <c r="AF459" s="3">
        <f t="shared" si="145"/>
      </c>
      <c r="AG459" s="3">
        <f t="shared" si="146"/>
      </c>
      <c r="AH459" s="3">
        <f t="shared" si="147"/>
      </c>
      <c r="AI459" s="3">
        <f t="shared" si="148"/>
      </c>
      <c r="AJ459" s="3">
        <f t="shared" si="149"/>
      </c>
      <c r="AK459" s="3">
        <f t="shared" si="150"/>
      </c>
      <c r="AL459" s="3">
        <f t="shared" si="151"/>
      </c>
      <c r="AM459" s="3">
        <f t="shared" si="152"/>
      </c>
      <c r="AN459" s="26">
        <f t="shared" si="153"/>
      </c>
      <c r="AO459" s="27">
        <f t="shared" si="154"/>
      </c>
      <c r="AP459" s="31">
        <f t="shared" si="155"/>
        <v>0</v>
      </c>
      <c r="AQ459" s="3">
        <f t="shared" si="156"/>
      </c>
      <c r="AR459" s="3">
        <f t="shared" si="157"/>
      </c>
      <c r="AS459" s="3">
        <f t="shared" si="158"/>
      </c>
      <c r="AT459" s="3">
        <f t="shared" si="159"/>
      </c>
    </row>
    <row r="460" spans="2:46" ht="12">
      <c r="B460" s="40"/>
      <c r="C460" s="37"/>
      <c r="D460" s="37"/>
      <c r="E460" s="37"/>
      <c r="F460" s="37"/>
      <c r="G460" s="52"/>
      <c r="H460" s="46"/>
      <c r="I460" s="47"/>
      <c r="J460" s="57"/>
      <c r="K460" s="59"/>
      <c r="L460" s="55">
        <f t="shared" si="140"/>
        <v>0</v>
      </c>
      <c r="M460" s="55">
        <f t="shared" si="141"/>
        <v>0</v>
      </c>
      <c r="AC460" s="3">
        <f t="shared" si="142"/>
      </c>
      <c r="AD460" s="3">
        <f t="shared" si="143"/>
      </c>
      <c r="AE460" s="3">
        <f t="shared" si="144"/>
      </c>
      <c r="AF460" s="3">
        <f t="shared" si="145"/>
      </c>
      <c r="AG460" s="3">
        <f t="shared" si="146"/>
      </c>
      <c r="AH460" s="3">
        <f t="shared" si="147"/>
      </c>
      <c r="AI460" s="3">
        <f t="shared" si="148"/>
      </c>
      <c r="AJ460" s="3">
        <f t="shared" si="149"/>
      </c>
      <c r="AK460" s="3">
        <f t="shared" si="150"/>
      </c>
      <c r="AL460" s="3">
        <f t="shared" si="151"/>
      </c>
      <c r="AM460" s="3">
        <f t="shared" si="152"/>
      </c>
      <c r="AN460" s="26">
        <f t="shared" si="153"/>
      </c>
      <c r="AO460" s="27">
        <f t="shared" si="154"/>
      </c>
      <c r="AP460" s="31">
        <f t="shared" si="155"/>
        <v>0</v>
      </c>
      <c r="AQ460" s="3">
        <f t="shared" si="156"/>
      </c>
      <c r="AR460" s="3">
        <f t="shared" si="157"/>
      </c>
      <c r="AS460" s="3">
        <f t="shared" si="158"/>
      </c>
      <c r="AT460" s="3">
        <f t="shared" si="159"/>
      </c>
    </row>
    <row r="461" spans="2:46" ht="12">
      <c r="B461" s="40"/>
      <c r="C461" s="37"/>
      <c r="D461" s="37"/>
      <c r="E461" s="37"/>
      <c r="F461" s="37"/>
      <c r="G461" s="52"/>
      <c r="H461" s="46"/>
      <c r="I461" s="47"/>
      <c r="J461" s="57"/>
      <c r="K461" s="59"/>
      <c r="L461" s="55">
        <f t="shared" si="140"/>
        <v>0</v>
      </c>
      <c r="M461" s="55">
        <f t="shared" si="141"/>
        <v>0</v>
      </c>
      <c r="AC461" s="3">
        <f t="shared" si="142"/>
      </c>
      <c r="AD461" s="3">
        <f t="shared" si="143"/>
      </c>
      <c r="AE461" s="3">
        <f t="shared" si="144"/>
      </c>
      <c r="AF461" s="3">
        <f t="shared" si="145"/>
      </c>
      <c r="AG461" s="3">
        <f t="shared" si="146"/>
      </c>
      <c r="AH461" s="3">
        <f t="shared" si="147"/>
      </c>
      <c r="AI461" s="3">
        <f t="shared" si="148"/>
      </c>
      <c r="AJ461" s="3">
        <f t="shared" si="149"/>
      </c>
      <c r="AK461" s="3">
        <f t="shared" si="150"/>
      </c>
      <c r="AL461" s="3">
        <f t="shared" si="151"/>
      </c>
      <c r="AM461" s="3">
        <f t="shared" si="152"/>
      </c>
      <c r="AN461" s="26">
        <f t="shared" si="153"/>
      </c>
      <c r="AO461" s="27">
        <f t="shared" si="154"/>
      </c>
      <c r="AP461" s="31">
        <f t="shared" si="155"/>
        <v>0</v>
      </c>
      <c r="AQ461" s="3">
        <f t="shared" si="156"/>
      </c>
      <c r="AR461" s="3">
        <f t="shared" si="157"/>
      </c>
      <c r="AS461" s="3">
        <f t="shared" si="158"/>
      </c>
      <c r="AT461" s="3">
        <f t="shared" si="159"/>
      </c>
    </row>
    <row r="462" spans="2:46" ht="12">
      <c r="B462" s="40"/>
      <c r="C462" s="37"/>
      <c r="D462" s="37"/>
      <c r="E462" s="37"/>
      <c r="F462" s="37"/>
      <c r="G462" s="52"/>
      <c r="H462" s="46"/>
      <c r="I462" s="47"/>
      <c r="J462" s="57"/>
      <c r="K462" s="59"/>
      <c r="L462" s="55">
        <f t="shared" si="140"/>
        <v>0</v>
      </c>
      <c r="M462" s="55">
        <f t="shared" si="141"/>
        <v>0</v>
      </c>
      <c r="AC462" s="3">
        <f t="shared" si="142"/>
      </c>
      <c r="AD462" s="3">
        <f t="shared" si="143"/>
      </c>
      <c r="AE462" s="3">
        <f t="shared" si="144"/>
      </c>
      <c r="AF462" s="3">
        <f t="shared" si="145"/>
      </c>
      <c r="AG462" s="3">
        <f t="shared" si="146"/>
      </c>
      <c r="AH462" s="3">
        <f t="shared" si="147"/>
      </c>
      <c r="AI462" s="3">
        <f t="shared" si="148"/>
      </c>
      <c r="AJ462" s="3">
        <f t="shared" si="149"/>
      </c>
      <c r="AK462" s="3">
        <f t="shared" si="150"/>
      </c>
      <c r="AL462" s="3">
        <f t="shared" si="151"/>
      </c>
      <c r="AM462" s="3">
        <f t="shared" si="152"/>
      </c>
      <c r="AN462" s="26">
        <f t="shared" si="153"/>
      </c>
      <c r="AO462" s="27">
        <f t="shared" si="154"/>
      </c>
      <c r="AP462" s="31">
        <f t="shared" si="155"/>
        <v>0</v>
      </c>
      <c r="AQ462" s="3">
        <f t="shared" si="156"/>
      </c>
      <c r="AR462" s="3">
        <f t="shared" si="157"/>
      </c>
      <c r="AS462" s="3">
        <f t="shared" si="158"/>
      </c>
      <c r="AT462" s="3">
        <f t="shared" si="159"/>
      </c>
    </row>
    <row r="463" spans="2:46" ht="12">
      <c r="B463" s="40"/>
      <c r="C463" s="37"/>
      <c r="D463" s="37"/>
      <c r="E463" s="37"/>
      <c r="F463" s="37"/>
      <c r="G463" s="52"/>
      <c r="H463" s="46"/>
      <c r="I463" s="47"/>
      <c r="J463" s="57"/>
      <c r="K463" s="59"/>
      <c r="L463" s="55">
        <f t="shared" si="140"/>
        <v>0</v>
      </c>
      <c r="M463" s="55">
        <f t="shared" si="141"/>
        <v>0</v>
      </c>
      <c r="AC463" s="3">
        <f t="shared" si="142"/>
      </c>
      <c r="AD463" s="3">
        <f t="shared" si="143"/>
      </c>
      <c r="AE463" s="3">
        <f t="shared" si="144"/>
      </c>
      <c r="AF463" s="3">
        <f t="shared" si="145"/>
      </c>
      <c r="AG463" s="3">
        <f t="shared" si="146"/>
      </c>
      <c r="AH463" s="3">
        <f t="shared" si="147"/>
      </c>
      <c r="AI463" s="3">
        <f t="shared" si="148"/>
      </c>
      <c r="AJ463" s="3">
        <f t="shared" si="149"/>
      </c>
      <c r="AK463" s="3">
        <f t="shared" si="150"/>
      </c>
      <c r="AL463" s="3">
        <f t="shared" si="151"/>
      </c>
      <c r="AM463" s="3">
        <f t="shared" si="152"/>
      </c>
      <c r="AN463" s="26">
        <f t="shared" si="153"/>
      </c>
      <c r="AO463" s="27">
        <f t="shared" si="154"/>
      </c>
      <c r="AP463" s="31">
        <f t="shared" si="155"/>
        <v>0</v>
      </c>
      <c r="AQ463" s="3">
        <f t="shared" si="156"/>
      </c>
      <c r="AR463" s="3">
        <f t="shared" si="157"/>
      </c>
      <c r="AS463" s="3">
        <f t="shared" si="158"/>
      </c>
      <c r="AT463" s="3">
        <f t="shared" si="159"/>
      </c>
    </row>
    <row r="464" spans="2:46" ht="12">
      <c r="B464" s="40"/>
      <c r="C464" s="37"/>
      <c r="D464" s="37"/>
      <c r="E464" s="37"/>
      <c r="F464" s="37"/>
      <c r="G464" s="52"/>
      <c r="H464" s="46"/>
      <c r="I464" s="47"/>
      <c r="J464" s="57"/>
      <c r="K464" s="59"/>
      <c r="L464" s="55">
        <f t="shared" si="140"/>
        <v>0</v>
      </c>
      <c r="M464" s="55">
        <f t="shared" si="141"/>
        <v>0</v>
      </c>
      <c r="AC464" s="3">
        <f t="shared" si="142"/>
      </c>
      <c r="AD464" s="3">
        <f t="shared" si="143"/>
      </c>
      <c r="AE464" s="3">
        <f t="shared" si="144"/>
      </c>
      <c r="AF464" s="3">
        <f t="shared" si="145"/>
      </c>
      <c r="AG464" s="3">
        <f t="shared" si="146"/>
      </c>
      <c r="AH464" s="3">
        <f t="shared" si="147"/>
      </c>
      <c r="AI464" s="3">
        <f t="shared" si="148"/>
      </c>
      <c r="AJ464" s="3">
        <f t="shared" si="149"/>
      </c>
      <c r="AK464" s="3">
        <f t="shared" si="150"/>
      </c>
      <c r="AL464" s="3">
        <f t="shared" si="151"/>
      </c>
      <c r="AM464" s="3">
        <f t="shared" si="152"/>
      </c>
      <c r="AN464" s="26">
        <f t="shared" si="153"/>
      </c>
      <c r="AO464" s="27">
        <f t="shared" si="154"/>
      </c>
      <c r="AP464" s="31">
        <f t="shared" si="155"/>
        <v>0</v>
      </c>
      <c r="AQ464" s="3">
        <f t="shared" si="156"/>
      </c>
      <c r="AR464" s="3">
        <f t="shared" si="157"/>
      </c>
      <c r="AS464" s="3">
        <f t="shared" si="158"/>
      </c>
      <c r="AT464" s="3">
        <f t="shared" si="159"/>
      </c>
    </row>
    <row r="465" spans="2:46" ht="12">
      <c r="B465" s="40"/>
      <c r="C465" s="37"/>
      <c r="D465" s="37"/>
      <c r="E465" s="37"/>
      <c r="F465" s="37"/>
      <c r="G465" s="52"/>
      <c r="H465" s="46"/>
      <c r="I465" s="47"/>
      <c r="J465" s="57"/>
      <c r="K465" s="59"/>
      <c r="L465" s="55">
        <f t="shared" si="140"/>
        <v>0</v>
      </c>
      <c r="M465" s="55">
        <f t="shared" si="141"/>
        <v>0</v>
      </c>
      <c r="AC465" s="3">
        <f t="shared" si="142"/>
      </c>
      <c r="AD465" s="3">
        <f t="shared" si="143"/>
      </c>
      <c r="AE465" s="3">
        <f t="shared" si="144"/>
      </c>
      <c r="AF465" s="3">
        <f t="shared" si="145"/>
      </c>
      <c r="AG465" s="3">
        <f t="shared" si="146"/>
      </c>
      <c r="AH465" s="3">
        <f t="shared" si="147"/>
      </c>
      <c r="AI465" s="3">
        <f t="shared" si="148"/>
      </c>
      <c r="AJ465" s="3">
        <f t="shared" si="149"/>
      </c>
      <c r="AK465" s="3">
        <f t="shared" si="150"/>
      </c>
      <c r="AL465" s="3">
        <f t="shared" si="151"/>
      </c>
      <c r="AM465" s="3">
        <f t="shared" si="152"/>
      </c>
      <c r="AN465" s="26">
        <f t="shared" si="153"/>
      </c>
      <c r="AO465" s="27">
        <f t="shared" si="154"/>
      </c>
      <c r="AP465" s="31">
        <f t="shared" si="155"/>
        <v>0</v>
      </c>
      <c r="AQ465" s="3">
        <f t="shared" si="156"/>
      </c>
      <c r="AR465" s="3">
        <f t="shared" si="157"/>
      </c>
      <c r="AS465" s="3">
        <f t="shared" si="158"/>
      </c>
      <c r="AT465" s="3">
        <f t="shared" si="159"/>
      </c>
    </row>
    <row r="466" spans="2:46" ht="12">
      <c r="B466" s="40"/>
      <c r="C466" s="37"/>
      <c r="D466" s="37"/>
      <c r="E466" s="37"/>
      <c r="F466" s="37"/>
      <c r="G466" s="52"/>
      <c r="H466" s="46"/>
      <c r="I466" s="47"/>
      <c r="J466" s="57"/>
      <c r="K466" s="59"/>
      <c r="L466" s="55">
        <f t="shared" si="140"/>
        <v>0</v>
      </c>
      <c r="M466" s="55">
        <f t="shared" si="141"/>
        <v>0</v>
      </c>
      <c r="AC466" s="3">
        <f t="shared" si="142"/>
      </c>
      <c r="AD466" s="3">
        <f t="shared" si="143"/>
      </c>
      <c r="AE466" s="3">
        <f t="shared" si="144"/>
      </c>
      <c r="AF466" s="3">
        <f t="shared" si="145"/>
      </c>
      <c r="AG466" s="3">
        <f t="shared" si="146"/>
      </c>
      <c r="AH466" s="3">
        <f t="shared" si="147"/>
      </c>
      <c r="AI466" s="3">
        <f t="shared" si="148"/>
      </c>
      <c r="AJ466" s="3">
        <f t="shared" si="149"/>
      </c>
      <c r="AK466" s="3">
        <f t="shared" si="150"/>
      </c>
      <c r="AL466" s="3">
        <f t="shared" si="151"/>
      </c>
      <c r="AM466" s="3">
        <f t="shared" si="152"/>
      </c>
      <c r="AN466" s="26">
        <f t="shared" si="153"/>
      </c>
      <c r="AO466" s="27">
        <f t="shared" si="154"/>
      </c>
      <c r="AP466" s="31">
        <f t="shared" si="155"/>
        <v>0</v>
      </c>
      <c r="AQ466" s="3">
        <f t="shared" si="156"/>
      </c>
      <c r="AR466" s="3">
        <f t="shared" si="157"/>
      </c>
      <c r="AS466" s="3">
        <f t="shared" si="158"/>
      </c>
      <c r="AT466" s="3">
        <f t="shared" si="159"/>
      </c>
    </row>
    <row r="467" spans="2:46" ht="12">
      <c r="B467" s="40"/>
      <c r="C467" s="37"/>
      <c r="D467" s="37"/>
      <c r="E467" s="37"/>
      <c r="F467" s="37"/>
      <c r="G467" s="52"/>
      <c r="H467" s="46"/>
      <c r="I467" s="47"/>
      <c r="J467" s="57"/>
      <c r="K467" s="59"/>
      <c r="L467" s="55">
        <f t="shared" si="140"/>
        <v>0</v>
      </c>
      <c r="M467" s="55">
        <f t="shared" si="141"/>
        <v>0</v>
      </c>
      <c r="AC467" s="3">
        <f t="shared" si="142"/>
      </c>
      <c r="AD467" s="3">
        <f t="shared" si="143"/>
      </c>
      <c r="AE467" s="3">
        <f t="shared" si="144"/>
      </c>
      <c r="AF467" s="3">
        <f t="shared" si="145"/>
      </c>
      <c r="AG467" s="3">
        <f t="shared" si="146"/>
      </c>
      <c r="AH467" s="3">
        <f t="shared" si="147"/>
      </c>
      <c r="AI467" s="3">
        <f t="shared" si="148"/>
      </c>
      <c r="AJ467" s="3">
        <f t="shared" si="149"/>
      </c>
      <c r="AK467" s="3">
        <f t="shared" si="150"/>
      </c>
      <c r="AL467" s="3">
        <f t="shared" si="151"/>
      </c>
      <c r="AM467" s="3">
        <f t="shared" si="152"/>
      </c>
      <c r="AN467" s="26">
        <f t="shared" si="153"/>
      </c>
      <c r="AO467" s="27">
        <f t="shared" si="154"/>
      </c>
      <c r="AP467" s="31">
        <f t="shared" si="155"/>
        <v>0</v>
      </c>
      <c r="AQ467" s="3">
        <f t="shared" si="156"/>
      </c>
      <c r="AR467" s="3">
        <f t="shared" si="157"/>
      </c>
      <c r="AS467" s="3">
        <f t="shared" si="158"/>
      </c>
      <c r="AT467" s="3">
        <f t="shared" si="159"/>
      </c>
    </row>
    <row r="468" spans="2:46" ht="12">
      <c r="B468" s="40"/>
      <c r="C468" s="37"/>
      <c r="D468" s="37"/>
      <c r="E468" s="37"/>
      <c r="F468" s="37"/>
      <c r="G468" s="52"/>
      <c r="H468" s="46"/>
      <c r="I468" s="47"/>
      <c r="J468" s="57"/>
      <c r="K468" s="59"/>
      <c r="L468" s="55">
        <f t="shared" si="140"/>
        <v>0</v>
      </c>
      <c r="M468" s="55">
        <f t="shared" si="141"/>
        <v>0</v>
      </c>
      <c r="AC468" s="3">
        <f t="shared" si="142"/>
      </c>
      <c r="AD468" s="3">
        <f t="shared" si="143"/>
      </c>
      <c r="AE468" s="3">
        <f t="shared" si="144"/>
      </c>
      <c r="AF468" s="3">
        <f t="shared" si="145"/>
      </c>
      <c r="AG468" s="3">
        <f t="shared" si="146"/>
      </c>
      <c r="AH468" s="3">
        <f t="shared" si="147"/>
      </c>
      <c r="AI468" s="3">
        <f t="shared" si="148"/>
      </c>
      <c r="AJ468" s="3">
        <f t="shared" si="149"/>
      </c>
      <c r="AK468" s="3">
        <f t="shared" si="150"/>
      </c>
      <c r="AL468" s="3">
        <f t="shared" si="151"/>
      </c>
      <c r="AM468" s="3">
        <f t="shared" si="152"/>
      </c>
      <c r="AN468" s="26">
        <f t="shared" si="153"/>
      </c>
      <c r="AO468" s="27">
        <f t="shared" si="154"/>
      </c>
      <c r="AP468" s="31">
        <f t="shared" si="155"/>
        <v>0</v>
      </c>
      <c r="AQ468" s="3">
        <f t="shared" si="156"/>
      </c>
      <c r="AR468" s="3">
        <f t="shared" si="157"/>
      </c>
      <c r="AS468" s="3">
        <f t="shared" si="158"/>
      </c>
      <c r="AT468" s="3">
        <f t="shared" si="159"/>
      </c>
    </row>
    <row r="469" spans="2:46" ht="12">
      <c r="B469" s="40"/>
      <c r="C469" s="37"/>
      <c r="D469" s="37"/>
      <c r="E469" s="37"/>
      <c r="F469" s="37"/>
      <c r="G469" s="52"/>
      <c r="H469" s="46"/>
      <c r="I469" s="47"/>
      <c r="J469" s="57"/>
      <c r="K469" s="59"/>
      <c r="L469" s="55">
        <f t="shared" si="140"/>
        <v>0</v>
      </c>
      <c r="M469" s="55">
        <f t="shared" si="141"/>
        <v>0</v>
      </c>
      <c r="AC469" s="3">
        <f t="shared" si="142"/>
      </c>
      <c r="AD469" s="3">
        <f t="shared" si="143"/>
      </c>
      <c r="AE469" s="3">
        <f t="shared" si="144"/>
      </c>
      <c r="AF469" s="3">
        <f t="shared" si="145"/>
      </c>
      <c r="AG469" s="3">
        <f t="shared" si="146"/>
      </c>
      <c r="AH469" s="3">
        <f t="shared" si="147"/>
      </c>
      <c r="AI469" s="3">
        <f t="shared" si="148"/>
      </c>
      <c r="AJ469" s="3">
        <f t="shared" si="149"/>
      </c>
      <c r="AK469" s="3">
        <f t="shared" si="150"/>
      </c>
      <c r="AL469" s="3">
        <f t="shared" si="151"/>
      </c>
      <c r="AM469" s="3">
        <f t="shared" si="152"/>
      </c>
      <c r="AN469" s="26">
        <f t="shared" si="153"/>
      </c>
      <c r="AO469" s="27">
        <f t="shared" si="154"/>
      </c>
      <c r="AP469" s="31">
        <f t="shared" si="155"/>
        <v>0</v>
      </c>
      <c r="AQ469" s="3">
        <f t="shared" si="156"/>
      </c>
      <c r="AR469" s="3">
        <f t="shared" si="157"/>
      </c>
      <c r="AS469" s="3">
        <f t="shared" si="158"/>
      </c>
      <c r="AT469" s="3">
        <f t="shared" si="159"/>
      </c>
    </row>
    <row r="470" spans="2:46" ht="12">
      <c r="B470" s="40"/>
      <c r="C470" s="37"/>
      <c r="D470" s="37"/>
      <c r="E470" s="37"/>
      <c r="F470" s="37"/>
      <c r="G470" s="52"/>
      <c r="H470" s="46"/>
      <c r="I470" s="47"/>
      <c r="J470" s="57"/>
      <c r="K470" s="59"/>
      <c r="L470" s="55">
        <f t="shared" si="140"/>
        <v>0</v>
      </c>
      <c r="M470" s="55">
        <f t="shared" si="141"/>
        <v>0</v>
      </c>
      <c r="AC470" s="3">
        <f t="shared" si="142"/>
      </c>
      <c r="AD470" s="3">
        <f t="shared" si="143"/>
      </c>
      <c r="AE470" s="3">
        <f t="shared" si="144"/>
      </c>
      <c r="AF470" s="3">
        <f t="shared" si="145"/>
      </c>
      <c r="AG470" s="3">
        <f t="shared" si="146"/>
      </c>
      <c r="AH470" s="3">
        <f t="shared" si="147"/>
      </c>
      <c r="AI470" s="3">
        <f t="shared" si="148"/>
      </c>
      <c r="AJ470" s="3">
        <f t="shared" si="149"/>
      </c>
      <c r="AK470" s="3">
        <f t="shared" si="150"/>
      </c>
      <c r="AL470" s="3">
        <f t="shared" si="151"/>
      </c>
      <c r="AM470" s="3">
        <f t="shared" si="152"/>
      </c>
      <c r="AN470" s="26">
        <f t="shared" si="153"/>
      </c>
      <c r="AO470" s="27">
        <f t="shared" si="154"/>
      </c>
      <c r="AP470" s="31">
        <f t="shared" si="155"/>
        <v>0</v>
      </c>
      <c r="AQ470" s="3">
        <f t="shared" si="156"/>
      </c>
      <c r="AR470" s="3">
        <f t="shared" si="157"/>
      </c>
      <c r="AS470" s="3">
        <f t="shared" si="158"/>
      </c>
      <c r="AT470" s="3">
        <f t="shared" si="159"/>
      </c>
    </row>
    <row r="471" spans="2:46" ht="12">
      <c r="B471" s="40"/>
      <c r="C471" s="37"/>
      <c r="D471" s="37"/>
      <c r="E471" s="37"/>
      <c r="F471" s="37"/>
      <c r="G471" s="52"/>
      <c r="H471" s="46"/>
      <c r="I471" s="47"/>
      <c r="J471" s="57"/>
      <c r="K471" s="59"/>
      <c r="L471" s="55">
        <f t="shared" si="140"/>
        <v>0</v>
      </c>
      <c r="M471" s="55">
        <f t="shared" si="141"/>
        <v>0</v>
      </c>
      <c r="AC471" s="3">
        <f t="shared" si="142"/>
      </c>
      <c r="AD471" s="3">
        <f t="shared" si="143"/>
      </c>
      <c r="AE471" s="3">
        <f t="shared" si="144"/>
      </c>
      <c r="AF471" s="3">
        <f t="shared" si="145"/>
      </c>
      <c r="AG471" s="3">
        <f t="shared" si="146"/>
      </c>
      <c r="AH471" s="3">
        <f t="shared" si="147"/>
      </c>
      <c r="AI471" s="3">
        <f t="shared" si="148"/>
      </c>
      <c r="AJ471" s="3">
        <f t="shared" si="149"/>
      </c>
      <c r="AK471" s="3">
        <f t="shared" si="150"/>
      </c>
      <c r="AL471" s="3">
        <f t="shared" si="151"/>
      </c>
      <c r="AM471" s="3">
        <f t="shared" si="152"/>
      </c>
      <c r="AN471" s="26">
        <f t="shared" si="153"/>
      </c>
      <c r="AO471" s="27">
        <f t="shared" si="154"/>
      </c>
      <c r="AP471" s="31">
        <f t="shared" si="155"/>
        <v>0</v>
      </c>
      <c r="AQ471" s="3">
        <f t="shared" si="156"/>
      </c>
      <c r="AR471" s="3">
        <f t="shared" si="157"/>
      </c>
      <c r="AS471" s="3">
        <f t="shared" si="158"/>
      </c>
      <c r="AT471" s="3">
        <f t="shared" si="159"/>
      </c>
    </row>
    <row r="472" spans="2:46" ht="12">
      <c r="B472" s="40"/>
      <c r="C472" s="37"/>
      <c r="D472" s="37"/>
      <c r="E472" s="37"/>
      <c r="F472" s="37"/>
      <c r="G472" s="52"/>
      <c r="H472" s="46"/>
      <c r="I472" s="47"/>
      <c r="J472" s="57"/>
      <c r="K472" s="59"/>
      <c r="L472" s="55">
        <f t="shared" si="140"/>
        <v>0</v>
      </c>
      <c r="M472" s="55">
        <f t="shared" si="141"/>
        <v>0</v>
      </c>
      <c r="AC472" s="3">
        <f t="shared" si="142"/>
      </c>
      <c r="AD472" s="3">
        <f t="shared" si="143"/>
      </c>
      <c r="AE472" s="3">
        <f t="shared" si="144"/>
      </c>
      <c r="AF472" s="3">
        <f t="shared" si="145"/>
      </c>
      <c r="AG472" s="3">
        <f t="shared" si="146"/>
      </c>
      <c r="AH472" s="3">
        <f t="shared" si="147"/>
      </c>
      <c r="AI472" s="3">
        <f t="shared" si="148"/>
      </c>
      <c r="AJ472" s="3">
        <f t="shared" si="149"/>
      </c>
      <c r="AK472" s="3">
        <f t="shared" si="150"/>
      </c>
      <c r="AL472" s="3">
        <f t="shared" si="151"/>
      </c>
      <c r="AM472" s="3">
        <f t="shared" si="152"/>
      </c>
      <c r="AN472" s="26">
        <f t="shared" si="153"/>
      </c>
      <c r="AO472" s="27">
        <f t="shared" si="154"/>
      </c>
      <c r="AP472" s="31">
        <f t="shared" si="155"/>
        <v>0</v>
      </c>
      <c r="AQ472" s="3">
        <f t="shared" si="156"/>
      </c>
      <c r="AR472" s="3">
        <f t="shared" si="157"/>
      </c>
      <c r="AS472" s="3">
        <f t="shared" si="158"/>
      </c>
      <c r="AT472" s="3">
        <f t="shared" si="159"/>
      </c>
    </row>
    <row r="473" spans="2:46" ht="12">
      <c r="B473" s="40"/>
      <c r="C473" s="37"/>
      <c r="D473" s="37"/>
      <c r="E473" s="37"/>
      <c r="F473" s="37"/>
      <c r="G473" s="52"/>
      <c r="H473" s="46"/>
      <c r="I473" s="47"/>
      <c r="J473" s="57"/>
      <c r="K473" s="59"/>
      <c r="L473" s="55">
        <f t="shared" si="140"/>
        <v>0</v>
      </c>
      <c r="M473" s="55">
        <f t="shared" si="141"/>
        <v>0</v>
      </c>
      <c r="AC473" s="3">
        <f t="shared" si="142"/>
      </c>
      <c r="AD473" s="3">
        <f t="shared" si="143"/>
      </c>
      <c r="AE473" s="3">
        <f t="shared" si="144"/>
      </c>
      <c r="AF473" s="3">
        <f t="shared" si="145"/>
      </c>
      <c r="AG473" s="3">
        <f t="shared" si="146"/>
      </c>
      <c r="AH473" s="3">
        <f t="shared" si="147"/>
      </c>
      <c r="AI473" s="3">
        <f t="shared" si="148"/>
      </c>
      <c r="AJ473" s="3">
        <f t="shared" si="149"/>
      </c>
      <c r="AK473" s="3">
        <f t="shared" si="150"/>
      </c>
      <c r="AL473" s="3">
        <f t="shared" si="151"/>
      </c>
      <c r="AM473" s="3">
        <f t="shared" si="152"/>
      </c>
      <c r="AN473" s="26">
        <f t="shared" si="153"/>
      </c>
      <c r="AO473" s="27">
        <f t="shared" si="154"/>
      </c>
      <c r="AP473" s="31">
        <f t="shared" si="155"/>
        <v>0</v>
      </c>
      <c r="AQ473" s="3">
        <f t="shared" si="156"/>
      </c>
      <c r="AR473" s="3">
        <f t="shared" si="157"/>
      </c>
      <c r="AS473" s="3">
        <f t="shared" si="158"/>
      </c>
      <c r="AT473" s="3">
        <f t="shared" si="159"/>
      </c>
    </row>
    <row r="474" spans="2:46" ht="12">
      <c r="B474" s="40"/>
      <c r="C474" s="37"/>
      <c r="D474" s="37"/>
      <c r="E474" s="37"/>
      <c r="F474" s="37"/>
      <c r="G474" s="52"/>
      <c r="H474" s="46"/>
      <c r="I474" s="47"/>
      <c r="J474" s="57"/>
      <c r="K474" s="59"/>
      <c r="L474" s="55">
        <f t="shared" si="140"/>
        <v>0</v>
      </c>
      <c r="M474" s="55">
        <f t="shared" si="141"/>
        <v>0</v>
      </c>
      <c r="AC474" s="3">
        <f t="shared" si="142"/>
      </c>
      <c r="AD474" s="3">
        <f t="shared" si="143"/>
      </c>
      <c r="AE474" s="3">
        <f t="shared" si="144"/>
      </c>
      <c r="AF474" s="3">
        <f t="shared" si="145"/>
      </c>
      <c r="AG474" s="3">
        <f t="shared" si="146"/>
      </c>
      <c r="AH474" s="3">
        <f t="shared" si="147"/>
      </c>
      <c r="AI474" s="3">
        <f t="shared" si="148"/>
      </c>
      <c r="AJ474" s="3">
        <f t="shared" si="149"/>
      </c>
      <c r="AK474" s="3">
        <f t="shared" si="150"/>
      </c>
      <c r="AL474" s="3">
        <f t="shared" si="151"/>
      </c>
      <c r="AM474" s="3">
        <f t="shared" si="152"/>
      </c>
      <c r="AN474" s="26">
        <f t="shared" si="153"/>
      </c>
      <c r="AO474" s="27">
        <f t="shared" si="154"/>
      </c>
      <c r="AP474" s="31">
        <f t="shared" si="155"/>
        <v>0</v>
      </c>
      <c r="AQ474" s="3">
        <f t="shared" si="156"/>
      </c>
      <c r="AR474" s="3">
        <f t="shared" si="157"/>
      </c>
      <c r="AS474" s="3">
        <f t="shared" si="158"/>
      </c>
      <c r="AT474" s="3">
        <f t="shared" si="159"/>
      </c>
    </row>
    <row r="475" spans="2:46" ht="12">
      <c r="B475" s="40"/>
      <c r="C475" s="37"/>
      <c r="D475" s="37"/>
      <c r="E475" s="37"/>
      <c r="F475" s="37"/>
      <c r="G475" s="52"/>
      <c r="H475" s="46"/>
      <c r="I475" s="47"/>
      <c r="J475" s="57"/>
      <c r="K475" s="59"/>
      <c r="L475" s="55">
        <f t="shared" si="140"/>
        <v>0</v>
      </c>
      <c r="M475" s="55">
        <f t="shared" si="141"/>
        <v>0</v>
      </c>
      <c r="AC475" s="3">
        <f t="shared" si="142"/>
      </c>
      <c r="AD475" s="3">
        <f t="shared" si="143"/>
      </c>
      <c r="AE475" s="3">
        <f t="shared" si="144"/>
      </c>
      <c r="AF475" s="3">
        <f t="shared" si="145"/>
      </c>
      <c r="AG475" s="3">
        <f t="shared" si="146"/>
      </c>
      <c r="AH475" s="3">
        <f t="shared" si="147"/>
      </c>
      <c r="AI475" s="3">
        <f t="shared" si="148"/>
      </c>
      <c r="AJ475" s="3">
        <f t="shared" si="149"/>
      </c>
      <c r="AK475" s="3">
        <f t="shared" si="150"/>
      </c>
      <c r="AL475" s="3">
        <f t="shared" si="151"/>
      </c>
      <c r="AM475" s="3">
        <f t="shared" si="152"/>
      </c>
      <c r="AN475" s="26">
        <f t="shared" si="153"/>
      </c>
      <c r="AO475" s="27">
        <f t="shared" si="154"/>
      </c>
      <c r="AP475" s="31">
        <f t="shared" si="155"/>
        <v>0</v>
      </c>
      <c r="AQ475" s="3">
        <f t="shared" si="156"/>
      </c>
      <c r="AR475" s="3">
        <f t="shared" si="157"/>
      </c>
      <c r="AS475" s="3">
        <f t="shared" si="158"/>
      </c>
      <c r="AT475" s="3">
        <f t="shared" si="159"/>
      </c>
    </row>
    <row r="476" spans="2:46" ht="12">
      <c r="B476" s="40"/>
      <c r="C476" s="37"/>
      <c r="D476" s="37"/>
      <c r="E476" s="37"/>
      <c r="F476" s="37"/>
      <c r="G476" s="52"/>
      <c r="H476" s="46"/>
      <c r="I476" s="47"/>
      <c r="J476" s="57"/>
      <c r="K476" s="59"/>
      <c r="L476" s="55">
        <f t="shared" si="140"/>
        <v>0</v>
      </c>
      <c r="M476" s="55">
        <f t="shared" si="141"/>
        <v>0</v>
      </c>
      <c r="AC476" s="3">
        <f t="shared" si="142"/>
      </c>
      <c r="AD476" s="3">
        <f t="shared" si="143"/>
      </c>
      <c r="AE476" s="3">
        <f t="shared" si="144"/>
      </c>
      <c r="AF476" s="3">
        <f t="shared" si="145"/>
      </c>
      <c r="AG476" s="3">
        <f t="shared" si="146"/>
      </c>
      <c r="AH476" s="3">
        <f t="shared" si="147"/>
      </c>
      <c r="AI476" s="3">
        <f t="shared" si="148"/>
      </c>
      <c r="AJ476" s="3">
        <f t="shared" si="149"/>
      </c>
      <c r="AK476" s="3">
        <f t="shared" si="150"/>
      </c>
      <c r="AL476" s="3">
        <f t="shared" si="151"/>
      </c>
      <c r="AM476" s="3">
        <f t="shared" si="152"/>
      </c>
      <c r="AN476" s="26">
        <f t="shared" si="153"/>
      </c>
      <c r="AO476" s="27">
        <f t="shared" si="154"/>
      </c>
      <c r="AP476" s="31">
        <f t="shared" si="155"/>
        <v>0</v>
      </c>
      <c r="AQ476" s="3">
        <f t="shared" si="156"/>
      </c>
      <c r="AR476" s="3">
        <f t="shared" si="157"/>
      </c>
      <c r="AS476" s="3">
        <f t="shared" si="158"/>
      </c>
      <c r="AT476" s="3">
        <f t="shared" si="159"/>
      </c>
    </row>
    <row r="477" spans="2:46" ht="12">
      <c r="B477" s="40"/>
      <c r="C477" s="37"/>
      <c r="D477" s="37"/>
      <c r="E477" s="37"/>
      <c r="F477" s="37"/>
      <c r="G477" s="52"/>
      <c r="H477" s="46"/>
      <c r="I477" s="47"/>
      <c r="J477" s="57"/>
      <c r="K477" s="59"/>
      <c r="L477" s="55">
        <f t="shared" si="140"/>
        <v>0</v>
      </c>
      <c r="M477" s="55">
        <f t="shared" si="141"/>
        <v>0</v>
      </c>
      <c r="AC477" s="3">
        <f t="shared" si="142"/>
      </c>
      <c r="AD477" s="3">
        <f t="shared" si="143"/>
      </c>
      <c r="AE477" s="3">
        <f t="shared" si="144"/>
      </c>
      <c r="AF477" s="3">
        <f t="shared" si="145"/>
      </c>
      <c r="AG477" s="3">
        <f t="shared" si="146"/>
      </c>
      <c r="AH477" s="3">
        <f t="shared" si="147"/>
      </c>
      <c r="AI477" s="3">
        <f t="shared" si="148"/>
      </c>
      <c r="AJ477" s="3">
        <f t="shared" si="149"/>
      </c>
      <c r="AK477" s="3">
        <f t="shared" si="150"/>
      </c>
      <c r="AL477" s="3">
        <f t="shared" si="151"/>
      </c>
      <c r="AM477" s="3">
        <f t="shared" si="152"/>
      </c>
      <c r="AN477" s="26">
        <f t="shared" si="153"/>
      </c>
      <c r="AO477" s="27">
        <f t="shared" si="154"/>
      </c>
      <c r="AP477" s="31">
        <f t="shared" si="155"/>
        <v>0</v>
      </c>
      <c r="AQ477" s="3">
        <f t="shared" si="156"/>
      </c>
      <c r="AR477" s="3">
        <f t="shared" si="157"/>
      </c>
      <c r="AS477" s="3">
        <f t="shared" si="158"/>
      </c>
      <c r="AT477" s="3">
        <f t="shared" si="159"/>
      </c>
    </row>
    <row r="478" spans="2:46" ht="12">
      <c r="B478" s="40"/>
      <c r="C478" s="37"/>
      <c r="D478" s="37"/>
      <c r="E478" s="37"/>
      <c r="F478" s="37"/>
      <c r="G478" s="52"/>
      <c r="H478" s="46"/>
      <c r="I478" s="47"/>
      <c r="J478" s="57"/>
      <c r="K478" s="59"/>
      <c r="L478" s="55">
        <f t="shared" si="140"/>
        <v>0</v>
      </c>
      <c r="M478" s="55">
        <f t="shared" si="141"/>
        <v>0</v>
      </c>
      <c r="AC478" s="3">
        <f t="shared" si="142"/>
      </c>
      <c r="AD478" s="3">
        <f t="shared" si="143"/>
      </c>
      <c r="AE478" s="3">
        <f t="shared" si="144"/>
      </c>
      <c r="AF478" s="3">
        <f t="shared" si="145"/>
      </c>
      <c r="AG478" s="3">
        <f t="shared" si="146"/>
      </c>
      <c r="AH478" s="3">
        <f t="shared" si="147"/>
      </c>
      <c r="AI478" s="3">
        <f t="shared" si="148"/>
      </c>
      <c r="AJ478" s="3">
        <f t="shared" si="149"/>
      </c>
      <c r="AK478" s="3">
        <f t="shared" si="150"/>
      </c>
      <c r="AL478" s="3">
        <f t="shared" si="151"/>
      </c>
      <c r="AM478" s="3">
        <f t="shared" si="152"/>
      </c>
      <c r="AN478" s="26">
        <f t="shared" si="153"/>
      </c>
      <c r="AO478" s="27">
        <f t="shared" si="154"/>
      </c>
      <c r="AP478" s="31">
        <f t="shared" si="155"/>
        <v>0</v>
      </c>
      <c r="AQ478" s="3">
        <f t="shared" si="156"/>
      </c>
      <c r="AR478" s="3">
        <f t="shared" si="157"/>
      </c>
      <c r="AS478" s="3">
        <f t="shared" si="158"/>
      </c>
      <c r="AT478" s="3">
        <f t="shared" si="159"/>
      </c>
    </row>
    <row r="479" spans="2:46" ht="12">
      <c r="B479" s="40"/>
      <c r="C479" s="37"/>
      <c r="D479" s="37"/>
      <c r="E479" s="37"/>
      <c r="F479" s="37"/>
      <c r="G479" s="52"/>
      <c r="H479" s="46"/>
      <c r="I479" s="47"/>
      <c r="J479" s="57"/>
      <c r="K479" s="59"/>
      <c r="L479" s="55">
        <f t="shared" si="140"/>
        <v>0</v>
      </c>
      <c r="M479" s="55">
        <f t="shared" si="141"/>
        <v>0</v>
      </c>
      <c r="AC479" s="3">
        <f t="shared" si="142"/>
      </c>
      <c r="AD479" s="3">
        <f t="shared" si="143"/>
      </c>
      <c r="AE479" s="3">
        <f t="shared" si="144"/>
      </c>
      <c r="AF479" s="3">
        <f t="shared" si="145"/>
      </c>
      <c r="AG479" s="3">
        <f t="shared" si="146"/>
      </c>
      <c r="AH479" s="3">
        <f t="shared" si="147"/>
      </c>
      <c r="AI479" s="3">
        <f t="shared" si="148"/>
      </c>
      <c r="AJ479" s="3">
        <f t="shared" si="149"/>
      </c>
      <c r="AK479" s="3">
        <f t="shared" si="150"/>
      </c>
      <c r="AL479" s="3">
        <f t="shared" si="151"/>
      </c>
      <c r="AM479" s="3">
        <f t="shared" si="152"/>
      </c>
      <c r="AN479" s="26">
        <f t="shared" si="153"/>
      </c>
      <c r="AO479" s="27">
        <f t="shared" si="154"/>
      </c>
      <c r="AP479" s="31">
        <f t="shared" si="155"/>
        <v>0</v>
      </c>
      <c r="AQ479" s="3">
        <f t="shared" si="156"/>
      </c>
      <c r="AR479" s="3">
        <f t="shared" si="157"/>
      </c>
      <c r="AS479" s="3">
        <f t="shared" si="158"/>
      </c>
      <c r="AT479" s="3">
        <f t="shared" si="159"/>
      </c>
    </row>
    <row r="480" spans="2:46" ht="12">
      <c r="B480" s="40"/>
      <c r="C480" s="37"/>
      <c r="D480" s="37"/>
      <c r="E480" s="37"/>
      <c r="F480" s="37"/>
      <c r="G480" s="52"/>
      <c r="H480" s="46"/>
      <c r="I480" s="47"/>
      <c r="J480" s="57"/>
      <c r="K480" s="59"/>
      <c r="L480" s="55">
        <f t="shared" si="140"/>
        <v>0</v>
      </c>
      <c r="M480" s="55">
        <f t="shared" si="141"/>
        <v>0</v>
      </c>
      <c r="AC480" s="3">
        <f t="shared" si="142"/>
      </c>
      <c r="AD480" s="3">
        <f t="shared" si="143"/>
      </c>
      <c r="AE480" s="3">
        <f t="shared" si="144"/>
      </c>
      <c r="AF480" s="3">
        <f t="shared" si="145"/>
      </c>
      <c r="AG480" s="3">
        <f t="shared" si="146"/>
      </c>
      <c r="AH480" s="3">
        <f t="shared" si="147"/>
      </c>
      <c r="AI480" s="3">
        <f t="shared" si="148"/>
      </c>
      <c r="AJ480" s="3">
        <f t="shared" si="149"/>
      </c>
      <c r="AK480" s="3">
        <f t="shared" si="150"/>
      </c>
      <c r="AL480" s="3">
        <f t="shared" si="151"/>
      </c>
      <c r="AM480" s="3">
        <f t="shared" si="152"/>
      </c>
      <c r="AN480" s="26">
        <f t="shared" si="153"/>
      </c>
      <c r="AO480" s="27">
        <f t="shared" si="154"/>
      </c>
      <c r="AP480" s="31">
        <f t="shared" si="155"/>
        <v>0</v>
      </c>
      <c r="AQ480" s="3">
        <f t="shared" si="156"/>
      </c>
      <c r="AR480" s="3">
        <f t="shared" si="157"/>
      </c>
      <c r="AS480" s="3">
        <f t="shared" si="158"/>
      </c>
      <c r="AT480" s="3">
        <f t="shared" si="159"/>
      </c>
    </row>
    <row r="481" spans="2:46" ht="12">
      <c r="B481" s="40"/>
      <c r="C481" s="37"/>
      <c r="D481" s="37"/>
      <c r="E481" s="37"/>
      <c r="F481" s="37"/>
      <c r="G481" s="52"/>
      <c r="H481" s="46"/>
      <c r="I481" s="47"/>
      <c r="J481" s="57"/>
      <c r="K481" s="59"/>
      <c r="L481" s="55">
        <f t="shared" si="140"/>
        <v>0</v>
      </c>
      <c r="M481" s="55">
        <f t="shared" si="141"/>
        <v>0</v>
      </c>
      <c r="AC481" s="3">
        <f t="shared" si="142"/>
      </c>
      <c r="AD481" s="3">
        <f t="shared" si="143"/>
      </c>
      <c r="AE481" s="3">
        <f t="shared" si="144"/>
      </c>
      <c r="AF481" s="3">
        <f t="shared" si="145"/>
      </c>
      <c r="AG481" s="3">
        <f t="shared" si="146"/>
      </c>
      <c r="AH481" s="3">
        <f t="shared" si="147"/>
      </c>
      <c r="AI481" s="3">
        <f t="shared" si="148"/>
      </c>
      <c r="AJ481" s="3">
        <f t="shared" si="149"/>
      </c>
      <c r="AK481" s="3">
        <f t="shared" si="150"/>
      </c>
      <c r="AL481" s="3">
        <f t="shared" si="151"/>
      </c>
      <c r="AM481" s="3">
        <f t="shared" si="152"/>
      </c>
      <c r="AN481" s="26">
        <f t="shared" si="153"/>
      </c>
      <c r="AO481" s="27">
        <f t="shared" si="154"/>
      </c>
      <c r="AP481" s="31">
        <f t="shared" si="155"/>
        <v>0</v>
      </c>
      <c r="AQ481" s="3">
        <f t="shared" si="156"/>
      </c>
      <c r="AR481" s="3">
        <f t="shared" si="157"/>
      </c>
      <c r="AS481" s="3">
        <f t="shared" si="158"/>
      </c>
      <c r="AT481" s="3">
        <f t="shared" si="159"/>
      </c>
    </row>
    <row r="482" spans="2:46" ht="12">
      <c r="B482" s="40"/>
      <c r="C482" s="37"/>
      <c r="D482" s="37"/>
      <c r="E482" s="37"/>
      <c r="F482" s="37"/>
      <c r="G482" s="52"/>
      <c r="H482" s="46"/>
      <c r="I482" s="47"/>
      <c r="J482" s="57"/>
      <c r="K482" s="59"/>
      <c r="L482" s="55">
        <f t="shared" si="140"/>
        <v>0</v>
      </c>
      <c r="M482" s="55">
        <f t="shared" si="141"/>
        <v>0</v>
      </c>
      <c r="AC482" s="3">
        <f t="shared" si="142"/>
      </c>
      <c r="AD482" s="3">
        <f t="shared" si="143"/>
      </c>
      <c r="AE482" s="3">
        <f t="shared" si="144"/>
      </c>
      <c r="AF482" s="3">
        <f t="shared" si="145"/>
      </c>
      <c r="AG482" s="3">
        <f t="shared" si="146"/>
      </c>
      <c r="AH482" s="3">
        <f t="shared" si="147"/>
      </c>
      <c r="AI482" s="3">
        <f t="shared" si="148"/>
      </c>
      <c r="AJ482" s="3">
        <f t="shared" si="149"/>
      </c>
      <c r="AK482" s="3">
        <f t="shared" si="150"/>
      </c>
      <c r="AL482" s="3">
        <f t="shared" si="151"/>
      </c>
      <c r="AM482" s="3">
        <f t="shared" si="152"/>
      </c>
      <c r="AN482" s="26">
        <f t="shared" si="153"/>
      </c>
      <c r="AO482" s="27">
        <f t="shared" si="154"/>
      </c>
      <c r="AP482" s="31">
        <f t="shared" si="155"/>
        <v>0</v>
      </c>
      <c r="AQ482" s="3">
        <f t="shared" si="156"/>
      </c>
      <c r="AR482" s="3">
        <f t="shared" si="157"/>
      </c>
      <c r="AS482" s="3">
        <f t="shared" si="158"/>
      </c>
      <c r="AT482" s="3">
        <f t="shared" si="159"/>
      </c>
    </row>
    <row r="483" spans="2:46" ht="12">
      <c r="B483" s="40"/>
      <c r="C483" s="37"/>
      <c r="D483" s="37"/>
      <c r="E483" s="37"/>
      <c r="F483" s="37"/>
      <c r="G483" s="52"/>
      <c r="H483" s="46"/>
      <c r="I483" s="47"/>
      <c r="J483" s="57"/>
      <c r="K483" s="59"/>
      <c r="L483" s="55">
        <f t="shared" si="140"/>
        <v>0</v>
      </c>
      <c r="M483" s="55">
        <f t="shared" si="141"/>
        <v>0</v>
      </c>
      <c r="AC483" s="3">
        <f t="shared" si="142"/>
      </c>
      <c r="AD483" s="3">
        <f t="shared" si="143"/>
      </c>
      <c r="AE483" s="3">
        <f t="shared" si="144"/>
      </c>
      <c r="AF483" s="3">
        <f t="shared" si="145"/>
      </c>
      <c r="AG483" s="3">
        <f t="shared" si="146"/>
      </c>
      <c r="AH483" s="3">
        <f t="shared" si="147"/>
      </c>
      <c r="AI483" s="3">
        <f t="shared" si="148"/>
      </c>
      <c r="AJ483" s="3">
        <f t="shared" si="149"/>
      </c>
      <c r="AK483" s="3">
        <f t="shared" si="150"/>
      </c>
      <c r="AL483" s="3">
        <f t="shared" si="151"/>
      </c>
      <c r="AM483" s="3">
        <f t="shared" si="152"/>
      </c>
      <c r="AN483" s="26">
        <f t="shared" si="153"/>
      </c>
      <c r="AO483" s="27">
        <f t="shared" si="154"/>
      </c>
      <c r="AP483" s="31">
        <f t="shared" si="155"/>
        <v>0</v>
      </c>
      <c r="AQ483" s="3">
        <f t="shared" si="156"/>
      </c>
      <c r="AR483" s="3">
        <f t="shared" si="157"/>
      </c>
      <c r="AS483" s="3">
        <f t="shared" si="158"/>
      </c>
      <c r="AT483" s="3">
        <f t="shared" si="159"/>
      </c>
    </row>
    <row r="484" spans="2:46" ht="12">
      <c r="B484" s="40"/>
      <c r="C484" s="37"/>
      <c r="D484" s="37"/>
      <c r="E484" s="37"/>
      <c r="F484" s="37"/>
      <c r="G484" s="52"/>
      <c r="H484" s="46"/>
      <c r="I484" s="47"/>
      <c r="J484" s="57"/>
      <c r="K484" s="59"/>
      <c r="L484" s="55">
        <f t="shared" si="140"/>
        <v>0</v>
      </c>
      <c r="M484" s="55">
        <f t="shared" si="141"/>
        <v>0</v>
      </c>
      <c r="AC484" s="3">
        <f t="shared" si="142"/>
      </c>
      <c r="AD484" s="3">
        <f t="shared" si="143"/>
      </c>
      <c r="AE484" s="3">
        <f t="shared" si="144"/>
      </c>
      <c r="AF484" s="3">
        <f t="shared" si="145"/>
      </c>
      <c r="AG484" s="3">
        <f t="shared" si="146"/>
      </c>
      <c r="AH484" s="3">
        <f t="shared" si="147"/>
      </c>
      <c r="AI484" s="3">
        <f t="shared" si="148"/>
      </c>
      <c r="AJ484" s="3">
        <f t="shared" si="149"/>
      </c>
      <c r="AK484" s="3">
        <f t="shared" si="150"/>
      </c>
      <c r="AL484" s="3">
        <f t="shared" si="151"/>
      </c>
      <c r="AM484" s="3">
        <f t="shared" si="152"/>
      </c>
      <c r="AN484" s="26">
        <f t="shared" si="153"/>
      </c>
      <c r="AO484" s="27">
        <f t="shared" si="154"/>
      </c>
      <c r="AP484" s="31">
        <f t="shared" si="155"/>
        <v>0</v>
      </c>
      <c r="AQ484" s="3">
        <f t="shared" si="156"/>
      </c>
      <c r="AR484" s="3">
        <f t="shared" si="157"/>
      </c>
      <c r="AS484" s="3">
        <f t="shared" si="158"/>
      </c>
      <c r="AT484" s="3">
        <f t="shared" si="159"/>
      </c>
    </row>
    <row r="485" spans="2:46" ht="12">
      <c r="B485" s="40"/>
      <c r="C485" s="37"/>
      <c r="D485" s="37"/>
      <c r="E485" s="37"/>
      <c r="F485" s="37"/>
      <c r="G485" s="52"/>
      <c r="H485" s="46"/>
      <c r="I485" s="47"/>
      <c r="J485" s="57"/>
      <c r="K485" s="59"/>
      <c r="L485" s="55">
        <f t="shared" si="140"/>
        <v>0</v>
      </c>
      <c r="M485" s="55">
        <f t="shared" si="141"/>
        <v>0</v>
      </c>
      <c r="AC485" s="3">
        <f t="shared" si="142"/>
      </c>
      <c r="AD485" s="3">
        <f t="shared" si="143"/>
      </c>
      <c r="AE485" s="3">
        <f t="shared" si="144"/>
      </c>
      <c r="AF485" s="3">
        <f t="shared" si="145"/>
      </c>
      <c r="AG485" s="3">
        <f t="shared" si="146"/>
      </c>
      <c r="AH485" s="3">
        <f t="shared" si="147"/>
      </c>
      <c r="AI485" s="3">
        <f t="shared" si="148"/>
      </c>
      <c r="AJ485" s="3">
        <f t="shared" si="149"/>
      </c>
      <c r="AK485" s="3">
        <f t="shared" si="150"/>
      </c>
      <c r="AL485" s="3">
        <f t="shared" si="151"/>
      </c>
      <c r="AM485" s="3">
        <f t="shared" si="152"/>
      </c>
      <c r="AN485" s="26">
        <f t="shared" si="153"/>
      </c>
      <c r="AO485" s="27">
        <f t="shared" si="154"/>
      </c>
      <c r="AP485" s="31">
        <f t="shared" si="155"/>
        <v>0</v>
      </c>
      <c r="AQ485" s="3">
        <f t="shared" si="156"/>
      </c>
      <c r="AR485" s="3">
        <f t="shared" si="157"/>
      </c>
      <c r="AS485" s="3">
        <f t="shared" si="158"/>
      </c>
      <c r="AT485" s="3">
        <f t="shared" si="159"/>
      </c>
    </row>
    <row r="486" spans="2:46" ht="12">
      <c r="B486" s="40"/>
      <c r="C486" s="37"/>
      <c r="D486" s="37"/>
      <c r="E486" s="37"/>
      <c r="F486" s="37"/>
      <c r="G486" s="52"/>
      <c r="H486" s="46"/>
      <c r="I486" s="47"/>
      <c r="J486" s="57"/>
      <c r="K486" s="59"/>
      <c r="L486" s="55">
        <f aca="true" t="shared" si="160" ref="L486:L549">IF(I486="N",IF(J486="Y",G486*H486,IF(J486="P",0,IF(J486="R",G486,0))),IF(J486="Y",G486*H486-G486,IF(J486="P",0,IF(J486="R",0,0))))</f>
        <v>0</v>
      </c>
      <c r="M486" s="55">
        <f aca="true" t="shared" si="161" ref="M486:M549">IF(I486="N",IF(J486="Y",G486*H486-G486,IF(J486="P",0,IF(J486="R",0,-G486))),IF(J486="Y",G486*H486-G486,IF(J486="P",0,IF(J486="R",0,0))))</f>
        <v>0</v>
      </c>
      <c r="AC486" s="3">
        <f aca="true" t="shared" si="162" ref="AC486:AC549">IF($C486&lt;&gt;"",IF(AC$4&lt;&gt;"",IF($C486=AC$4,AC485+$M486,AC485),""),"")</f>
      </c>
      <c r="AD486" s="3">
        <f aca="true" t="shared" si="163" ref="AD486:AD549">IF($C486&lt;&gt;"",IF(AD$4&lt;&gt;"",IF($C486=AD$4,AD485+$M486,AD485),""),"")</f>
      </c>
      <c r="AE486" s="3">
        <f aca="true" t="shared" si="164" ref="AE486:AE549">IF($C486&lt;&gt;"",IF(AE$4&lt;&gt;"",IF($C486=AE$4,AE485+$M486,AE485),""),"")</f>
      </c>
      <c r="AF486" s="3">
        <f aca="true" t="shared" si="165" ref="AF486:AF549">IF($C486&lt;&gt;"",IF(AF$4&lt;&gt;"",IF($C486=AF$4,AF485+$M486,AF485),""),"")</f>
      </c>
      <c r="AG486" s="3">
        <f aca="true" t="shared" si="166" ref="AG486:AG549">IF($C486&lt;&gt;"",IF(AG$4&lt;&gt;"",IF($C486=AG$4,AG485+$M486,AG485),""),"")</f>
      </c>
      <c r="AH486" s="3">
        <f aca="true" t="shared" si="167" ref="AH486:AH549">IF($C486&lt;&gt;"",IF(AH$4&lt;&gt;"",IF($C486=AH$4,AH485+$M486,AH485),""),"")</f>
      </c>
      <c r="AI486" s="3">
        <f aca="true" t="shared" si="168" ref="AI486:AI549">IF($C486&lt;&gt;"",IF(AI$4&lt;&gt;"",IF($C486=AI$4,AI485+$M486,AI485),""),"")</f>
      </c>
      <c r="AJ486" s="3">
        <f aca="true" t="shared" si="169" ref="AJ486:AJ549">IF($C486&lt;&gt;"",IF(AJ$4&lt;&gt;"",IF($C486=AJ$4,AJ485+$M486,AJ485),""),"")</f>
      </c>
      <c r="AK486" s="3">
        <f aca="true" t="shared" si="170" ref="AK486:AK549">IF($C486&lt;&gt;"",IF(AK$4&lt;&gt;"",IF($C486=AK$4,AK485+$M486,AK485),""),"")</f>
      </c>
      <c r="AL486" s="3">
        <f aca="true" t="shared" si="171" ref="AL486:AL549">IF($C486&lt;&gt;"",IF(AL$4&lt;&gt;"",IF($C486=AL$4,AL485+$M486,AL485),""),"")</f>
      </c>
      <c r="AM486" s="3">
        <f aca="true" t="shared" si="172" ref="AM486:AM549">IF($C486&lt;&gt;"",IF(AM$4&lt;&gt;"",IF($C486=AM$4,AM485+$M486,AM485),""),"")</f>
      </c>
      <c r="AN486" s="26">
        <f aca="true" t="shared" si="173" ref="AN486:AN549">IF($C486&lt;&gt;"",IF(AN$4&lt;&gt;"",IF($C486=AN$4,AN485+$M486,AN485),""),"")</f>
      </c>
      <c r="AO486" s="27">
        <f aca="true" t="shared" si="174" ref="AO486:AO549">IF(C486&lt;&gt;"",AO485+M486,"")</f>
      </c>
      <c r="AP486" s="31">
        <f aca="true" t="shared" si="175" ref="AP486:AP549">IF(I486="Y",G486*H486-G486,G486*H486)</f>
        <v>0</v>
      </c>
      <c r="AQ486" s="3">
        <f aca="true" t="shared" si="176" ref="AQ486:AQ549">IF(J486="P",G486,"")</f>
      </c>
      <c r="AR486" s="3">
        <f aca="true" t="shared" si="177" ref="AR486:AR549">IF(J486="P",C486,"")</f>
      </c>
      <c r="AS486" s="3">
        <f aca="true" t="shared" si="178" ref="AS486:AS549">IF(I486="Y",IF(J486="Y",G486,IF(J486="N",G486,"")),"")</f>
      </c>
      <c r="AT486" s="3">
        <f aca="true" t="shared" si="179" ref="AT486:AT549">IF(I486="Y",IF(J486="Y",C486,IF(J486="N",C486,"")),"")</f>
      </c>
    </row>
    <row r="487" spans="2:46" ht="12">
      <c r="B487" s="40"/>
      <c r="C487" s="37"/>
      <c r="D487" s="37"/>
      <c r="E487" s="37"/>
      <c r="F487" s="37"/>
      <c r="G487" s="52"/>
      <c r="H487" s="46"/>
      <c r="I487" s="47"/>
      <c r="J487" s="57"/>
      <c r="K487" s="59"/>
      <c r="L487" s="55">
        <f t="shared" si="160"/>
        <v>0</v>
      </c>
      <c r="M487" s="55">
        <f t="shared" si="161"/>
        <v>0</v>
      </c>
      <c r="AC487" s="3">
        <f t="shared" si="162"/>
      </c>
      <c r="AD487" s="3">
        <f t="shared" si="163"/>
      </c>
      <c r="AE487" s="3">
        <f t="shared" si="164"/>
      </c>
      <c r="AF487" s="3">
        <f t="shared" si="165"/>
      </c>
      <c r="AG487" s="3">
        <f t="shared" si="166"/>
      </c>
      <c r="AH487" s="3">
        <f t="shared" si="167"/>
      </c>
      <c r="AI487" s="3">
        <f t="shared" si="168"/>
      </c>
      <c r="AJ487" s="3">
        <f t="shared" si="169"/>
      </c>
      <c r="AK487" s="3">
        <f t="shared" si="170"/>
      </c>
      <c r="AL487" s="3">
        <f t="shared" si="171"/>
      </c>
      <c r="AM487" s="3">
        <f t="shared" si="172"/>
      </c>
      <c r="AN487" s="26">
        <f t="shared" si="173"/>
      </c>
      <c r="AO487" s="27">
        <f t="shared" si="174"/>
      </c>
      <c r="AP487" s="31">
        <f t="shared" si="175"/>
        <v>0</v>
      </c>
      <c r="AQ487" s="3">
        <f t="shared" si="176"/>
      </c>
      <c r="AR487" s="3">
        <f t="shared" si="177"/>
      </c>
      <c r="AS487" s="3">
        <f t="shared" si="178"/>
      </c>
      <c r="AT487" s="3">
        <f t="shared" si="179"/>
      </c>
    </row>
    <row r="488" spans="2:46" ht="12">
      <c r="B488" s="40"/>
      <c r="C488" s="37"/>
      <c r="D488" s="37"/>
      <c r="E488" s="37"/>
      <c r="F488" s="37"/>
      <c r="G488" s="52"/>
      <c r="H488" s="46"/>
      <c r="I488" s="47"/>
      <c r="J488" s="57"/>
      <c r="K488" s="59"/>
      <c r="L488" s="55">
        <f t="shared" si="160"/>
        <v>0</v>
      </c>
      <c r="M488" s="55">
        <f t="shared" si="161"/>
        <v>0</v>
      </c>
      <c r="AC488" s="3">
        <f t="shared" si="162"/>
      </c>
      <c r="AD488" s="3">
        <f t="shared" si="163"/>
      </c>
      <c r="AE488" s="3">
        <f t="shared" si="164"/>
      </c>
      <c r="AF488" s="3">
        <f t="shared" si="165"/>
      </c>
      <c r="AG488" s="3">
        <f t="shared" si="166"/>
      </c>
      <c r="AH488" s="3">
        <f t="shared" si="167"/>
      </c>
      <c r="AI488" s="3">
        <f t="shared" si="168"/>
      </c>
      <c r="AJ488" s="3">
        <f t="shared" si="169"/>
      </c>
      <c r="AK488" s="3">
        <f t="shared" si="170"/>
      </c>
      <c r="AL488" s="3">
        <f t="shared" si="171"/>
      </c>
      <c r="AM488" s="3">
        <f t="shared" si="172"/>
      </c>
      <c r="AN488" s="26">
        <f t="shared" si="173"/>
      </c>
      <c r="AO488" s="27">
        <f t="shared" si="174"/>
      </c>
      <c r="AP488" s="31">
        <f t="shared" si="175"/>
        <v>0</v>
      </c>
      <c r="AQ488" s="3">
        <f t="shared" si="176"/>
      </c>
      <c r="AR488" s="3">
        <f t="shared" si="177"/>
      </c>
      <c r="AS488" s="3">
        <f t="shared" si="178"/>
      </c>
      <c r="AT488" s="3">
        <f t="shared" si="179"/>
      </c>
    </row>
    <row r="489" spans="2:46" ht="12">
      <c r="B489" s="40"/>
      <c r="C489" s="37"/>
      <c r="D489" s="37"/>
      <c r="E489" s="37"/>
      <c r="F489" s="37"/>
      <c r="G489" s="52"/>
      <c r="H489" s="46"/>
      <c r="I489" s="47"/>
      <c r="J489" s="57"/>
      <c r="K489" s="59"/>
      <c r="L489" s="55">
        <f t="shared" si="160"/>
        <v>0</v>
      </c>
      <c r="M489" s="55">
        <f t="shared" si="161"/>
        <v>0</v>
      </c>
      <c r="AC489" s="3">
        <f t="shared" si="162"/>
      </c>
      <c r="AD489" s="3">
        <f t="shared" si="163"/>
      </c>
      <c r="AE489" s="3">
        <f t="shared" si="164"/>
      </c>
      <c r="AF489" s="3">
        <f t="shared" si="165"/>
      </c>
      <c r="AG489" s="3">
        <f t="shared" si="166"/>
      </c>
      <c r="AH489" s="3">
        <f t="shared" si="167"/>
      </c>
      <c r="AI489" s="3">
        <f t="shared" si="168"/>
      </c>
      <c r="AJ489" s="3">
        <f t="shared" si="169"/>
      </c>
      <c r="AK489" s="3">
        <f t="shared" si="170"/>
      </c>
      <c r="AL489" s="3">
        <f t="shared" si="171"/>
      </c>
      <c r="AM489" s="3">
        <f t="shared" si="172"/>
      </c>
      <c r="AN489" s="26">
        <f t="shared" si="173"/>
      </c>
      <c r="AO489" s="27">
        <f t="shared" si="174"/>
      </c>
      <c r="AP489" s="31">
        <f t="shared" si="175"/>
        <v>0</v>
      </c>
      <c r="AQ489" s="3">
        <f t="shared" si="176"/>
      </c>
      <c r="AR489" s="3">
        <f t="shared" si="177"/>
      </c>
      <c r="AS489" s="3">
        <f t="shared" si="178"/>
      </c>
      <c r="AT489" s="3">
        <f t="shared" si="179"/>
      </c>
    </row>
    <row r="490" spans="2:46" ht="12">
      <c r="B490" s="40"/>
      <c r="C490" s="37"/>
      <c r="D490" s="37"/>
      <c r="E490" s="37"/>
      <c r="F490" s="37"/>
      <c r="G490" s="52"/>
      <c r="H490" s="46"/>
      <c r="I490" s="47"/>
      <c r="J490" s="57"/>
      <c r="K490" s="59"/>
      <c r="L490" s="55">
        <f t="shared" si="160"/>
        <v>0</v>
      </c>
      <c r="M490" s="55">
        <f t="shared" si="161"/>
        <v>0</v>
      </c>
      <c r="AC490" s="3">
        <f t="shared" si="162"/>
      </c>
      <c r="AD490" s="3">
        <f t="shared" si="163"/>
      </c>
      <c r="AE490" s="3">
        <f t="shared" si="164"/>
      </c>
      <c r="AF490" s="3">
        <f t="shared" si="165"/>
      </c>
      <c r="AG490" s="3">
        <f t="shared" si="166"/>
      </c>
      <c r="AH490" s="3">
        <f t="shared" si="167"/>
      </c>
      <c r="AI490" s="3">
        <f t="shared" si="168"/>
      </c>
      <c r="AJ490" s="3">
        <f t="shared" si="169"/>
      </c>
      <c r="AK490" s="3">
        <f t="shared" si="170"/>
      </c>
      <c r="AL490" s="3">
        <f t="shared" si="171"/>
      </c>
      <c r="AM490" s="3">
        <f t="shared" si="172"/>
      </c>
      <c r="AN490" s="26">
        <f t="shared" si="173"/>
      </c>
      <c r="AO490" s="27">
        <f t="shared" si="174"/>
      </c>
      <c r="AP490" s="31">
        <f t="shared" si="175"/>
        <v>0</v>
      </c>
      <c r="AQ490" s="3">
        <f t="shared" si="176"/>
      </c>
      <c r="AR490" s="3">
        <f t="shared" si="177"/>
      </c>
      <c r="AS490" s="3">
        <f t="shared" si="178"/>
      </c>
      <c r="AT490" s="3">
        <f t="shared" si="179"/>
      </c>
    </row>
    <row r="491" spans="2:46" ht="12">
      <c r="B491" s="40"/>
      <c r="C491" s="37"/>
      <c r="D491" s="37"/>
      <c r="E491" s="37"/>
      <c r="F491" s="37"/>
      <c r="G491" s="52"/>
      <c r="H491" s="46"/>
      <c r="I491" s="47"/>
      <c r="J491" s="57"/>
      <c r="K491" s="59"/>
      <c r="L491" s="55">
        <f t="shared" si="160"/>
        <v>0</v>
      </c>
      <c r="M491" s="55">
        <f t="shared" si="161"/>
        <v>0</v>
      </c>
      <c r="AC491" s="3">
        <f t="shared" si="162"/>
      </c>
      <c r="AD491" s="3">
        <f t="shared" si="163"/>
      </c>
      <c r="AE491" s="3">
        <f t="shared" si="164"/>
      </c>
      <c r="AF491" s="3">
        <f t="shared" si="165"/>
      </c>
      <c r="AG491" s="3">
        <f t="shared" si="166"/>
      </c>
      <c r="AH491" s="3">
        <f t="shared" si="167"/>
      </c>
      <c r="AI491" s="3">
        <f t="shared" si="168"/>
      </c>
      <c r="AJ491" s="3">
        <f t="shared" si="169"/>
      </c>
      <c r="AK491" s="3">
        <f t="shared" si="170"/>
      </c>
      <c r="AL491" s="3">
        <f t="shared" si="171"/>
      </c>
      <c r="AM491" s="3">
        <f t="shared" si="172"/>
      </c>
      <c r="AN491" s="26">
        <f t="shared" si="173"/>
      </c>
      <c r="AO491" s="27">
        <f t="shared" si="174"/>
      </c>
      <c r="AP491" s="31">
        <f t="shared" si="175"/>
        <v>0</v>
      </c>
      <c r="AQ491" s="3">
        <f t="shared" si="176"/>
      </c>
      <c r="AR491" s="3">
        <f t="shared" si="177"/>
      </c>
      <c r="AS491" s="3">
        <f t="shared" si="178"/>
      </c>
      <c r="AT491" s="3">
        <f t="shared" si="179"/>
      </c>
    </row>
    <row r="492" spans="2:46" ht="12">
      <c r="B492" s="40"/>
      <c r="C492" s="37"/>
      <c r="D492" s="37"/>
      <c r="E492" s="37"/>
      <c r="F492" s="37"/>
      <c r="G492" s="52"/>
      <c r="H492" s="46"/>
      <c r="I492" s="47"/>
      <c r="J492" s="57"/>
      <c r="K492" s="59"/>
      <c r="L492" s="55">
        <f t="shared" si="160"/>
        <v>0</v>
      </c>
      <c r="M492" s="55">
        <f t="shared" si="161"/>
        <v>0</v>
      </c>
      <c r="AC492" s="3">
        <f t="shared" si="162"/>
      </c>
      <c r="AD492" s="3">
        <f t="shared" si="163"/>
      </c>
      <c r="AE492" s="3">
        <f t="shared" si="164"/>
      </c>
      <c r="AF492" s="3">
        <f t="shared" si="165"/>
      </c>
      <c r="AG492" s="3">
        <f t="shared" si="166"/>
      </c>
      <c r="AH492" s="3">
        <f t="shared" si="167"/>
      </c>
      <c r="AI492" s="3">
        <f t="shared" si="168"/>
      </c>
      <c r="AJ492" s="3">
        <f t="shared" si="169"/>
      </c>
      <c r="AK492" s="3">
        <f t="shared" si="170"/>
      </c>
      <c r="AL492" s="3">
        <f t="shared" si="171"/>
      </c>
      <c r="AM492" s="3">
        <f t="shared" si="172"/>
      </c>
      <c r="AN492" s="26">
        <f t="shared" si="173"/>
      </c>
      <c r="AO492" s="27">
        <f t="shared" si="174"/>
      </c>
      <c r="AP492" s="31">
        <f t="shared" si="175"/>
        <v>0</v>
      </c>
      <c r="AQ492" s="3">
        <f t="shared" si="176"/>
      </c>
      <c r="AR492" s="3">
        <f t="shared" si="177"/>
      </c>
      <c r="AS492" s="3">
        <f t="shared" si="178"/>
      </c>
      <c r="AT492" s="3">
        <f t="shared" si="179"/>
      </c>
    </row>
    <row r="493" spans="2:46" ht="12">
      <c r="B493" s="40"/>
      <c r="C493" s="37"/>
      <c r="D493" s="37"/>
      <c r="E493" s="37"/>
      <c r="F493" s="37"/>
      <c r="G493" s="52"/>
      <c r="H493" s="46"/>
      <c r="I493" s="47"/>
      <c r="J493" s="57"/>
      <c r="K493" s="59"/>
      <c r="L493" s="55">
        <f t="shared" si="160"/>
        <v>0</v>
      </c>
      <c r="M493" s="55">
        <f t="shared" si="161"/>
        <v>0</v>
      </c>
      <c r="AC493" s="3">
        <f t="shared" si="162"/>
      </c>
      <c r="AD493" s="3">
        <f t="shared" si="163"/>
      </c>
      <c r="AE493" s="3">
        <f t="shared" si="164"/>
      </c>
      <c r="AF493" s="3">
        <f t="shared" si="165"/>
      </c>
      <c r="AG493" s="3">
        <f t="shared" si="166"/>
      </c>
      <c r="AH493" s="3">
        <f t="shared" si="167"/>
      </c>
      <c r="AI493" s="3">
        <f t="shared" si="168"/>
      </c>
      <c r="AJ493" s="3">
        <f t="shared" si="169"/>
      </c>
      <c r="AK493" s="3">
        <f t="shared" si="170"/>
      </c>
      <c r="AL493" s="3">
        <f t="shared" si="171"/>
      </c>
      <c r="AM493" s="3">
        <f t="shared" si="172"/>
      </c>
      <c r="AN493" s="26">
        <f t="shared" si="173"/>
      </c>
      <c r="AO493" s="27">
        <f t="shared" si="174"/>
      </c>
      <c r="AP493" s="31">
        <f t="shared" si="175"/>
        <v>0</v>
      </c>
      <c r="AQ493" s="3">
        <f t="shared" si="176"/>
      </c>
      <c r="AR493" s="3">
        <f t="shared" si="177"/>
      </c>
      <c r="AS493" s="3">
        <f t="shared" si="178"/>
      </c>
      <c r="AT493" s="3">
        <f t="shared" si="179"/>
      </c>
    </row>
    <row r="494" spans="2:46" ht="12">
      <c r="B494" s="40"/>
      <c r="C494" s="37"/>
      <c r="D494" s="37"/>
      <c r="E494" s="37"/>
      <c r="F494" s="37"/>
      <c r="G494" s="52"/>
      <c r="H494" s="46"/>
      <c r="I494" s="47"/>
      <c r="J494" s="57"/>
      <c r="K494" s="59"/>
      <c r="L494" s="55">
        <f t="shared" si="160"/>
        <v>0</v>
      </c>
      <c r="M494" s="55">
        <f t="shared" si="161"/>
        <v>0</v>
      </c>
      <c r="AC494" s="3">
        <f t="shared" si="162"/>
      </c>
      <c r="AD494" s="3">
        <f t="shared" si="163"/>
      </c>
      <c r="AE494" s="3">
        <f t="shared" si="164"/>
      </c>
      <c r="AF494" s="3">
        <f t="shared" si="165"/>
      </c>
      <c r="AG494" s="3">
        <f t="shared" si="166"/>
      </c>
      <c r="AH494" s="3">
        <f t="shared" si="167"/>
      </c>
      <c r="AI494" s="3">
        <f t="shared" si="168"/>
      </c>
      <c r="AJ494" s="3">
        <f t="shared" si="169"/>
      </c>
      <c r="AK494" s="3">
        <f t="shared" si="170"/>
      </c>
      <c r="AL494" s="3">
        <f t="shared" si="171"/>
      </c>
      <c r="AM494" s="3">
        <f t="shared" si="172"/>
      </c>
      <c r="AN494" s="26">
        <f t="shared" si="173"/>
      </c>
      <c r="AO494" s="27">
        <f t="shared" si="174"/>
      </c>
      <c r="AP494" s="31">
        <f t="shared" si="175"/>
        <v>0</v>
      </c>
      <c r="AQ494" s="3">
        <f t="shared" si="176"/>
      </c>
      <c r="AR494" s="3">
        <f t="shared" si="177"/>
      </c>
      <c r="AS494" s="3">
        <f t="shared" si="178"/>
      </c>
      <c r="AT494" s="3">
        <f t="shared" si="179"/>
      </c>
    </row>
    <row r="495" spans="2:46" ht="12">
      <c r="B495" s="40"/>
      <c r="C495" s="37"/>
      <c r="D495" s="37"/>
      <c r="E495" s="37"/>
      <c r="F495" s="37"/>
      <c r="G495" s="52"/>
      <c r="H495" s="46"/>
      <c r="I495" s="47"/>
      <c r="J495" s="57"/>
      <c r="K495" s="59"/>
      <c r="L495" s="55">
        <f t="shared" si="160"/>
        <v>0</v>
      </c>
      <c r="M495" s="55">
        <f t="shared" si="161"/>
        <v>0</v>
      </c>
      <c r="AC495" s="3">
        <f t="shared" si="162"/>
      </c>
      <c r="AD495" s="3">
        <f t="shared" si="163"/>
      </c>
      <c r="AE495" s="3">
        <f t="shared" si="164"/>
      </c>
      <c r="AF495" s="3">
        <f t="shared" si="165"/>
      </c>
      <c r="AG495" s="3">
        <f t="shared" si="166"/>
      </c>
      <c r="AH495" s="3">
        <f t="shared" si="167"/>
      </c>
      <c r="AI495" s="3">
        <f t="shared" si="168"/>
      </c>
      <c r="AJ495" s="3">
        <f t="shared" si="169"/>
      </c>
      <c r="AK495" s="3">
        <f t="shared" si="170"/>
      </c>
      <c r="AL495" s="3">
        <f t="shared" si="171"/>
      </c>
      <c r="AM495" s="3">
        <f t="shared" si="172"/>
      </c>
      <c r="AN495" s="26">
        <f t="shared" si="173"/>
      </c>
      <c r="AO495" s="27">
        <f t="shared" si="174"/>
      </c>
      <c r="AP495" s="31">
        <f t="shared" si="175"/>
        <v>0</v>
      </c>
      <c r="AQ495" s="3">
        <f t="shared" si="176"/>
      </c>
      <c r="AR495" s="3">
        <f t="shared" si="177"/>
      </c>
      <c r="AS495" s="3">
        <f t="shared" si="178"/>
      </c>
      <c r="AT495" s="3">
        <f t="shared" si="179"/>
      </c>
    </row>
    <row r="496" spans="2:46" ht="12">
      <c r="B496" s="40"/>
      <c r="C496" s="37"/>
      <c r="D496" s="37"/>
      <c r="E496" s="37"/>
      <c r="F496" s="37"/>
      <c r="G496" s="52"/>
      <c r="H496" s="46"/>
      <c r="I496" s="47"/>
      <c r="J496" s="57"/>
      <c r="K496" s="59"/>
      <c r="L496" s="55">
        <f t="shared" si="160"/>
        <v>0</v>
      </c>
      <c r="M496" s="55">
        <f t="shared" si="161"/>
        <v>0</v>
      </c>
      <c r="AC496" s="3">
        <f t="shared" si="162"/>
      </c>
      <c r="AD496" s="3">
        <f t="shared" si="163"/>
      </c>
      <c r="AE496" s="3">
        <f t="shared" si="164"/>
      </c>
      <c r="AF496" s="3">
        <f t="shared" si="165"/>
      </c>
      <c r="AG496" s="3">
        <f t="shared" si="166"/>
      </c>
      <c r="AH496" s="3">
        <f t="shared" si="167"/>
      </c>
      <c r="AI496" s="3">
        <f t="shared" si="168"/>
      </c>
      <c r="AJ496" s="3">
        <f t="shared" si="169"/>
      </c>
      <c r="AK496" s="3">
        <f t="shared" si="170"/>
      </c>
      <c r="AL496" s="3">
        <f t="shared" si="171"/>
      </c>
      <c r="AM496" s="3">
        <f t="shared" si="172"/>
      </c>
      <c r="AN496" s="26">
        <f t="shared" si="173"/>
      </c>
      <c r="AO496" s="27">
        <f t="shared" si="174"/>
      </c>
      <c r="AP496" s="31">
        <f t="shared" si="175"/>
        <v>0</v>
      </c>
      <c r="AQ496" s="3">
        <f t="shared" si="176"/>
      </c>
      <c r="AR496" s="3">
        <f t="shared" si="177"/>
      </c>
      <c r="AS496" s="3">
        <f t="shared" si="178"/>
      </c>
      <c r="AT496" s="3">
        <f t="shared" si="179"/>
      </c>
    </row>
    <row r="497" spans="2:46" ht="12">
      <c r="B497" s="40"/>
      <c r="C497" s="37"/>
      <c r="D497" s="37"/>
      <c r="E497" s="37"/>
      <c r="F497" s="37"/>
      <c r="G497" s="52"/>
      <c r="H497" s="46"/>
      <c r="I497" s="47"/>
      <c r="J497" s="57"/>
      <c r="K497" s="59"/>
      <c r="L497" s="55">
        <f t="shared" si="160"/>
        <v>0</v>
      </c>
      <c r="M497" s="55">
        <f t="shared" si="161"/>
        <v>0</v>
      </c>
      <c r="AC497" s="3">
        <f t="shared" si="162"/>
      </c>
      <c r="AD497" s="3">
        <f t="shared" si="163"/>
      </c>
      <c r="AE497" s="3">
        <f t="shared" si="164"/>
      </c>
      <c r="AF497" s="3">
        <f t="shared" si="165"/>
      </c>
      <c r="AG497" s="3">
        <f t="shared" si="166"/>
      </c>
      <c r="AH497" s="3">
        <f t="shared" si="167"/>
      </c>
      <c r="AI497" s="3">
        <f t="shared" si="168"/>
      </c>
      <c r="AJ497" s="3">
        <f t="shared" si="169"/>
      </c>
      <c r="AK497" s="3">
        <f t="shared" si="170"/>
      </c>
      <c r="AL497" s="3">
        <f t="shared" si="171"/>
      </c>
      <c r="AM497" s="3">
        <f t="shared" si="172"/>
      </c>
      <c r="AN497" s="26">
        <f t="shared" si="173"/>
      </c>
      <c r="AO497" s="27">
        <f t="shared" si="174"/>
      </c>
      <c r="AP497" s="31">
        <f t="shared" si="175"/>
        <v>0</v>
      </c>
      <c r="AQ497" s="3">
        <f t="shared" si="176"/>
      </c>
      <c r="AR497" s="3">
        <f t="shared" si="177"/>
      </c>
      <c r="AS497" s="3">
        <f t="shared" si="178"/>
      </c>
      <c r="AT497" s="3">
        <f t="shared" si="179"/>
      </c>
    </row>
    <row r="498" spans="2:46" ht="12">
      <c r="B498" s="40"/>
      <c r="C498" s="37"/>
      <c r="D498" s="37"/>
      <c r="E498" s="37"/>
      <c r="F498" s="37"/>
      <c r="G498" s="52"/>
      <c r="H498" s="46"/>
      <c r="I498" s="47"/>
      <c r="J498" s="57"/>
      <c r="K498" s="59"/>
      <c r="L498" s="55">
        <f t="shared" si="160"/>
        <v>0</v>
      </c>
      <c r="M498" s="55">
        <f t="shared" si="161"/>
        <v>0</v>
      </c>
      <c r="AC498" s="3">
        <f t="shared" si="162"/>
      </c>
      <c r="AD498" s="3">
        <f t="shared" si="163"/>
      </c>
      <c r="AE498" s="3">
        <f t="shared" si="164"/>
      </c>
      <c r="AF498" s="3">
        <f t="shared" si="165"/>
      </c>
      <c r="AG498" s="3">
        <f t="shared" si="166"/>
      </c>
      <c r="AH498" s="3">
        <f t="shared" si="167"/>
      </c>
      <c r="AI498" s="3">
        <f t="shared" si="168"/>
      </c>
      <c r="AJ498" s="3">
        <f t="shared" si="169"/>
      </c>
      <c r="AK498" s="3">
        <f t="shared" si="170"/>
      </c>
      <c r="AL498" s="3">
        <f t="shared" si="171"/>
      </c>
      <c r="AM498" s="3">
        <f t="shared" si="172"/>
      </c>
      <c r="AN498" s="26">
        <f t="shared" si="173"/>
      </c>
      <c r="AO498" s="27">
        <f t="shared" si="174"/>
      </c>
      <c r="AP498" s="31">
        <f t="shared" si="175"/>
        <v>0</v>
      </c>
      <c r="AQ498" s="3">
        <f t="shared" si="176"/>
      </c>
      <c r="AR498" s="3">
        <f t="shared" si="177"/>
      </c>
      <c r="AS498" s="3">
        <f t="shared" si="178"/>
      </c>
      <c r="AT498" s="3">
        <f t="shared" si="179"/>
      </c>
    </row>
    <row r="499" spans="2:46" ht="12">
      <c r="B499" s="40"/>
      <c r="C499" s="37"/>
      <c r="D499" s="37"/>
      <c r="E499" s="37"/>
      <c r="F499" s="37"/>
      <c r="G499" s="52"/>
      <c r="H499" s="46"/>
      <c r="I499" s="47"/>
      <c r="J499" s="57"/>
      <c r="K499" s="59"/>
      <c r="L499" s="55">
        <f t="shared" si="160"/>
        <v>0</v>
      </c>
      <c r="M499" s="55">
        <f t="shared" si="161"/>
        <v>0</v>
      </c>
      <c r="AC499" s="3">
        <f t="shared" si="162"/>
      </c>
      <c r="AD499" s="3">
        <f t="shared" si="163"/>
      </c>
      <c r="AE499" s="3">
        <f t="shared" si="164"/>
      </c>
      <c r="AF499" s="3">
        <f t="shared" si="165"/>
      </c>
      <c r="AG499" s="3">
        <f t="shared" si="166"/>
      </c>
      <c r="AH499" s="3">
        <f t="shared" si="167"/>
      </c>
      <c r="AI499" s="3">
        <f t="shared" si="168"/>
      </c>
      <c r="AJ499" s="3">
        <f t="shared" si="169"/>
      </c>
      <c r="AK499" s="3">
        <f t="shared" si="170"/>
      </c>
      <c r="AL499" s="3">
        <f t="shared" si="171"/>
      </c>
      <c r="AM499" s="3">
        <f t="shared" si="172"/>
      </c>
      <c r="AN499" s="26">
        <f t="shared" si="173"/>
      </c>
      <c r="AO499" s="27">
        <f t="shared" si="174"/>
      </c>
      <c r="AP499" s="31">
        <f t="shared" si="175"/>
        <v>0</v>
      </c>
      <c r="AQ499" s="3">
        <f t="shared" si="176"/>
      </c>
      <c r="AR499" s="3">
        <f t="shared" si="177"/>
      </c>
      <c r="AS499" s="3">
        <f t="shared" si="178"/>
      </c>
      <c r="AT499" s="3">
        <f t="shared" si="179"/>
      </c>
    </row>
    <row r="500" spans="2:46" ht="12">
      <c r="B500" s="40"/>
      <c r="C500" s="37"/>
      <c r="D500" s="37"/>
      <c r="E500" s="37"/>
      <c r="F500" s="37"/>
      <c r="G500" s="52"/>
      <c r="H500" s="46"/>
      <c r="I500" s="47"/>
      <c r="J500" s="57"/>
      <c r="K500" s="59"/>
      <c r="L500" s="55">
        <f t="shared" si="160"/>
        <v>0</v>
      </c>
      <c r="M500" s="55">
        <f t="shared" si="161"/>
        <v>0</v>
      </c>
      <c r="AC500" s="3">
        <f t="shared" si="162"/>
      </c>
      <c r="AD500" s="3">
        <f t="shared" si="163"/>
      </c>
      <c r="AE500" s="3">
        <f t="shared" si="164"/>
      </c>
      <c r="AF500" s="3">
        <f t="shared" si="165"/>
      </c>
      <c r="AG500" s="3">
        <f t="shared" si="166"/>
      </c>
      <c r="AH500" s="3">
        <f t="shared" si="167"/>
      </c>
      <c r="AI500" s="3">
        <f t="shared" si="168"/>
      </c>
      <c r="AJ500" s="3">
        <f t="shared" si="169"/>
      </c>
      <c r="AK500" s="3">
        <f t="shared" si="170"/>
      </c>
      <c r="AL500" s="3">
        <f t="shared" si="171"/>
      </c>
      <c r="AM500" s="3">
        <f t="shared" si="172"/>
      </c>
      <c r="AN500" s="26">
        <f t="shared" si="173"/>
      </c>
      <c r="AO500" s="27">
        <f t="shared" si="174"/>
      </c>
      <c r="AP500" s="31">
        <f t="shared" si="175"/>
        <v>0</v>
      </c>
      <c r="AQ500" s="3">
        <f t="shared" si="176"/>
      </c>
      <c r="AR500" s="3">
        <f t="shared" si="177"/>
      </c>
      <c r="AS500" s="3">
        <f t="shared" si="178"/>
      </c>
      <c r="AT500" s="3">
        <f t="shared" si="179"/>
      </c>
    </row>
    <row r="501" spans="2:46" ht="12">
      <c r="B501" s="40"/>
      <c r="C501" s="37"/>
      <c r="D501" s="37"/>
      <c r="E501" s="37"/>
      <c r="F501" s="37"/>
      <c r="G501" s="52"/>
      <c r="H501" s="46"/>
      <c r="I501" s="47"/>
      <c r="J501" s="57"/>
      <c r="K501" s="59"/>
      <c r="L501" s="55">
        <f t="shared" si="160"/>
        <v>0</v>
      </c>
      <c r="M501" s="55">
        <f t="shared" si="161"/>
        <v>0</v>
      </c>
      <c r="AC501" s="3">
        <f t="shared" si="162"/>
      </c>
      <c r="AD501" s="3">
        <f t="shared" si="163"/>
      </c>
      <c r="AE501" s="3">
        <f t="shared" si="164"/>
      </c>
      <c r="AF501" s="3">
        <f t="shared" si="165"/>
      </c>
      <c r="AG501" s="3">
        <f t="shared" si="166"/>
      </c>
      <c r="AH501" s="3">
        <f t="shared" si="167"/>
      </c>
      <c r="AI501" s="3">
        <f t="shared" si="168"/>
      </c>
      <c r="AJ501" s="3">
        <f t="shared" si="169"/>
      </c>
      <c r="AK501" s="3">
        <f t="shared" si="170"/>
      </c>
      <c r="AL501" s="3">
        <f t="shared" si="171"/>
      </c>
      <c r="AM501" s="3">
        <f t="shared" si="172"/>
      </c>
      <c r="AN501" s="26">
        <f t="shared" si="173"/>
      </c>
      <c r="AO501" s="27">
        <f t="shared" si="174"/>
      </c>
      <c r="AP501" s="31">
        <f t="shared" si="175"/>
        <v>0</v>
      </c>
      <c r="AQ501" s="3">
        <f t="shared" si="176"/>
      </c>
      <c r="AR501" s="3">
        <f t="shared" si="177"/>
      </c>
      <c r="AS501" s="3">
        <f t="shared" si="178"/>
      </c>
      <c r="AT501" s="3">
        <f t="shared" si="179"/>
      </c>
    </row>
    <row r="502" spans="2:46" ht="12">
      <c r="B502" s="40"/>
      <c r="C502" s="37"/>
      <c r="D502" s="37"/>
      <c r="E502" s="37"/>
      <c r="F502" s="37"/>
      <c r="G502" s="52"/>
      <c r="H502" s="46"/>
      <c r="I502" s="47"/>
      <c r="J502" s="57"/>
      <c r="K502" s="59"/>
      <c r="L502" s="55">
        <f t="shared" si="160"/>
        <v>0</v>
      </c>
      <c r="M502" s="55">
        <f t="shared" si="161"/>
        <v>0</v>
      </c>
      <c r="AC502" s="3">
        <f t="shared" si="162"/>
      </c>
      <c r="AD502" s="3">
        <f t="shared" si="163"/>
      </c>
      <c r="AE502" s="3">
        <f t="shared" si="164"/>
      </c>
      <c r="AF502" s="3">
        <f t="shared" si="165"/>
      </c>
      <c r="AG502" s="3">
        <f t="shared" si="166"/>
      </c>
      <c r="AH502" s="3">
        <f t="shared" si="167"/>
      </c>
      <c r="AI502" s="3">
        <f t="shared" si="168"/>
      </c>
      <c r="AJ502" s="3">
        <f t="shared" si="169"/>
      </c>
      <c r="AK502" s="3">
        <f t="shared" si="170"/>
      </c>
      <c r="AL502" s="3">
        <f t="shared" si="171"/>
      </c>
      <c r="AM502" s="3">
        <f t="shared" si="172"/>
      </c>
      <c r="AN502" s="26">
        <f t="shared" si="173"/>
      </c>
      <c r="AO502" s="27">
        <f t="shared" si="174"/>
      </c>
      <c r="AP502" s="31">
        <f t="shared" si="175"/>
        <v>0</v>
      </c>
      <c r="AQ502" s="3">
        <f t="shared" si="176"/>
      </c>
      <c r="AR502" s="3">
        <f t="shared" si="177"/>
      </c>
      <c r="AS502" s="3">
        <f t="shared" si="178"/>
      </c>
      <c r="AT502" s="3">
        <f t="shared" si="179"/>
      </c>
    </row>
    <row r="503" spans="2:46" ht="12">
      <c r="B503" s="40"/>
      <c r="C503" s="37"/>
      <c r="D503" s="37"/>
      <c r="E503" s="37"/>
      <c r="F503" s="37"/>
      <c r="G503" s="52"/>
      <c r="H503" s="46"/>
      <c r="I503" s="47"/>
      <c r="J503" s="57"/>
      <c r="K503" s="59"/>
      <c r="L503" s="55">
        <f t="shared" si="160"/>
        <v>0</v>
      </c>
      <c r="M503" s="55">
        <f t="shared" si="161"/>
        <v>0</v>
      </c>
      <c r="AC503" s="3">
        <f t="shared" si="162"/>
      </c>
      <c r="AD503" s="3">
        <f t="shared" si="163"/>
      </c>
      <c r="AE503" s="3">
        <f t="shared" si="164"/>
      </c>
      <c r="AF503" s="3">
        <f t="shared" si="165"/>
      </c>
      <c r="AG503" s="3">
        <f t="shared" si="166"/>
      </c>
      <c r="AH503" s="3">
        <f t="shared" si="167"/>
      </c>
      <c r="AI503" s="3">
        <f t="shared" si="168"/>
      </c>
      <c r="AJ503" s="3">
        <f t="shared" si="169"/>
      </c>
      <c r="AK503" s="3">
        <f t="shared" si="170"/>
      </c>
      <c r="AL503" s="3">
        <f t="shared" si="171"/>
      </c>
      <c r="AM503" s="3">
        <f t="shared" si="172"/>
      </c>
      <c r="AN503" s="26">
        <f t="shared" si="173"/>
      </c>
      <c r="AO503" s="27">
        <f t="shared" si="174"/>
      </c>
      <c r="AP503" s="31">
        <f t="shared" si="175"/>
        <v>0</v>
      </c>
      <c r="AQ503" s="3">
        <f t="shared" si="176"/>
      </c>
      <c r="AR503" s="3">
        <f t="shared" si="177"/>
      </c>
      <c r="AS503" s="3">
        <f t="shared" si="178"/>
      </c>
      <c r="AT503" s="3">
        <f t="shared" si="179"/>
      </c>
    </row>
    <row r="504" spans="2:46" ht="12">
      <c r="B504" s="40"/>
      <c r="C504" s="37"/>
      <c r="D504" s="37"/>
      <c r="E504" s="37"/>
      <c r="F504" s="37"/>
      <c r="G504" s="52"/>
      <c r="H504" s="46"/>
      <c r="I504" s="47"/>
      <c r="J504" s="57"/>
      <c r="K504" s="59"/>
      <c r="L504" s="55">
        <f t="shared" si="160"/>
        <v>0</v>
      </c>
      <c r="M504" s="55">
        <f t="shared" si="161"/>
        <v>0</v>
      </c>
      <c r="AC504" s="3">
        <f t="shared" si="162"/>
      </c>
      <c r="AD504" s="3">
        <f t="shared" si="163"/>
      </c>
      <c r="AE504" s="3">
        <f t="shared" si="164"/>
      </c>
      <c r="AF504" s="3">
        <f t="shared" si="165"/>
      </c>
      <c r="AG504" s="3">
        <f t="shared" si="166"/>
      </c>
      <c r="AH504" s="3">
        <f t="shared" si="167"/>
      </c>
      <c r="AI504" s="3">
        <f t="shared" si="168"/>
      </c>
      <c r="AJ504" s="3">
        <f t="shared" si="169"/>
      </c>
      <c r="AK504" s="3">
        <f t="shared" si="170"/>
      </c>
      <c r="AL504" s="3">
        <f t="shared" si="171"/>
      </c>
      <c r="AM504" s="3">
        <f t="shared" si="172"/>
      </c>
      <c r="AN504" s="26">
        <f t="shared" si="173"/>
      </c>
      <c r="AO504" s="27">
        <f t="shared" si="174"/>
      </c>
      <c r="AP504" s="31">
        <f t="shared" si="175"/>
        <v>0</v>
      </c>
      <c r="AQ504" s="3">
        <f t="shared" si="176"/>
      </c>
      <c r="AR504" s="3">
        <f t="shared" si="177"/>
      </c>
      <c r="AS504" s="3">
        <f t="shared" si="178"/>
      </c>
      <c r="AT504" s="3">
        <f t="shared" si="179"/>
      </c>
    </row>
    <row r="505" spans="2:46" ht="12">
      <c r="B505" s="40"/>
      <c r="C505" s="37"/>
      <c r="D505" s="37"/>
      <c r="E505" s="37"/>
      <c r="F505" s="37"/>
      <c r="G505" s="52"/>
      <c r="H505" s="46"/>
      <c r="I505" s="47"/>
      <c r="J505" s="57"/>
      <c r="K505" s="59"/>
      <c r="L505" s="55">
        <f t="shared" si="160"/>
        <v>0</v>
      </c>
      <c r="M505" s="55">
        <f t="shared" si="161"/>
        <v>0</v>
      </c>
      <c r="AC505" s="3">
        <f t="shared" si="162"/>
      </c>
      <c r="AD505" s="3">
        <f t="shared" si="163"/>
      </c>
      <c r="AE505" s="3">
        <f t="shared" si="164"/>
      </c>
      <c r="AF505" s="3">
        <f t="shared" si="165"/>
      </c>
      <c r="AG505" s="3">
        <f t="shared" si="166"/>
      </c>
      <c r="AH505" s="3">
        <f t="shared" si="167"/>
      </c>
      <c r="AI505" s="3">
        <f t="shared" si="168"/>
      </c>
      <c r="AJ505" s="3">
        <f t="shared" si="169"/>
      </c>
      <c r="AK505" s="3">
        <f t="shared" si="170"/>
      </c>
      <c r="AL505" s="3">
        <f t="shared" si="171"/>
      </c>
      <c r="AM505" s="3">
        <f t="shared" si="172"/>
      </c>
      <c r="AN505" s="26">
        <f t="shared" si="173"/>
      </c>
      <c r="AO505" s="27">
        <f t="shared" si="174"/>
      </c>
      <c r="AP505" s="31">
        <f t="shared" si="175"/>
        <v>0</v>
      </c>
      <c r="AQ505" s="3">
        <f t="shared" si="176"/>
      </c>
      <c r="AR505" s="3">
        <f t="shared" si="177"/>
      </c>
      <c r="AS505" s="3">
        <f t="shared" si="178"/>
      </c>
      <c r="AT505" s="3">
        <f t="shared" si="179"/>
      </c>
    </row>
    <row r="506" spans="2:46" ht="12">
      <c r="B506" s="40"/>
      <c r="C506" s="37"/>
      <c r="D506" s="37"/>
      <c r="E506" s="37"/>
      <c r="F506" s="37"/>
      <c r="G506" s="52"/>
      <c r="H506" s="46"/>
      <c r="I506" s="47"/>
      <c r="J506" s="57"/>
      <c r="K506" s="59"/>
      <c r="L506" s="55">
        <f t="shared" si="160"/>
        <v>0</v>
      </c>
      <c r="M506" s="55">
        <f t="shared" si="161"/>
        <v>0</v>
      </c>
      <c r="AC506" s="3">
        <f t="shared" si="162"/>
      </c>
      <c r="AD506" s="3">
        <f t="shared" si="163"/>
      </c>
      <c r="AE506" s="3">
        <f t="shared" si="164"/>
      </c>
      <c r="AF506" s="3">
        <f t="shared" si="165"/>
      </c>
      <c r="AG506" s="3">
        <f t="shared" si="166"/>
      </c>
      <c r="AH506" s="3">
        <f t="shared" si="167"/>
      </c>
      <c r="AI506" s="3">
        <f t="shared" si="168"/>
      </c>
      <c r="AJ506" s="3">
        <f t="shared" si="169"/>
      </c>
      <c r="AK506" s="3">
        <f t="shared" si="170"/>
      </c>
      <c r="AL506" s="3">
        <f t="shared" si="171"/>
      </c>
      <c r="AM506" s="3">
        <f t="shared" si="172"/>
      </c>
      <c r="AN506" s="26">
        <f t="shared" si="173"/>
      </c>
      <c r="AO506" s="27">
        <f t="shared" si="174"/>
      </c>
      <c r="AP506" s="31">
        <f t="shared" si="175"/>
        <v>0</v>
      </c>
      <c r="AQ506" s="3">
        <f t="shared" si="176"/>
      </c>
      <c r="AR506" s="3">
        <f t="shared" si="177"/>
      </c>
      <c r="AS506" s="3">
        <f t="shared" si="178"/>
      </c>
      <c r="AT506" s="3">
        <f t="shared" si="179"/>
      </c>
    </row>
    <row r="507" spans="2:46" ht="12">
      <c r="B507" s="40"/>
      <c r="C507" s="37"/>
      <c r="D507" s="37"/>
      <c r="E507" s="37"/>
      <c r="F507" s="37"/>
      <c r="G507" s="52"/>
      <c r="H507" s="46"/>
      <c r="I507" s="47"/>
      <c r="J507" s="57"/>
      <c r="K507" s="59"/>
      <c r="L507" s="55">
        <f t="shared" si="160"/>
        <v>0</v>
      </c>
      <c r="M507" s="55">
        <f t="shared" si="161"/>
        <v>0</v>
      </c>
      <c r="AC507" s="3">
        <f t="shared" si="162"/>
      </c>
      <c r="AD507" s="3">
        <f t="shared" si="163"/>
      </c>
      <c r="AE507" s="3">
        <f t="shared" si="164"/>
      </c>
      <c r="AF507" s="3">
        <f t="shared" si="165"/>
      </c>
      <c r="AG507" s="3">
        <f t="shared" si="166"/>
      </c>
      <c r="AH507" s="3">
        <f t="shared" si="167"/>
      </c>
      <c r="AI507" s="3">
        <f t="shared" si="168"/>
      </c>
      <c r="AJ507" s="3">
        <f t="shared" si="169"/>
      </c>
      <c r="AK507" s="3">
        <f t="shared" si="170"/>
      </c>
      <c r="AL507" s="3">
        <f t="shared" si="171"/>
      </c>
      <c r="AM507" s="3">
        <f t="shared" si="172"/>
      </c>
      <c r="AN507" s="26">
        <f t="shared" si="173"/>
      </c>
      <c r="AO507" s="27">
        <f t="shared" si="174"/>
      </c>
      <c r="AP507" s="31">
        <f t="shared" si="175"/>
        <v>0</v>
      </c>
      <c r="AQ507" s="3">
        <f t="shared" si="176"/>
      </c>
      <c r="AR507" s="3">
        <f t="shared" si="177"/>
      </c>
      <c r="AS507" s="3">
        <f t="shared" si="178"/>
      </c>
      <c r="AT507" s="3">
        <f t="shared" si="179"/>
      </c>
    </row>
    <row r="508" spans="2:46" ht="12">
      <c r="B508" s="40"/>
      <c r="C508" s="37"/>
      <c r="D508" s="37"/>
      <c r="E508" s="37"/>
      <c r="F508" s="37"/>
      <c r="G508" s="52"/>
      <c r="H508" s="46"/>
      <c r="I508" s="47"/>
      <c r="J508" s="57"/>
      <c r="K508" s="59"/>
      <c r="L508" s="55">
        <f t="shared" si="160"/>
        <v>0</v>
      </c>
      <c r="M508" s="55">
        <f t="shared" si="161"/>
        <v>0</v>
      </c>
      <c r="AC508" s="3">
        <f t="shared" si="162"/>
      </c>
      <c r="AD508" s="3">
        <f t="shared" si="163"/>
      </c>
      <c r="AE508" s="3">
        <f t="shared" si="164"/>
      </c>
      <c r="AF508" s="3">
        <f t="shared" si="165"/>
      </c>
      <c r="AG508" s="3">
        <f t="shared" si="166"/>
      </c>
      <c r="AH508" s="3">
        <f t="shared" si="167"/>
      </c>
      <c r="AI508" s="3">
        <f t="shared" si="168"/>
      </c>
      <c r="AJ508" s="3">
        <f t="shared" si="169"/>
      </c>
      <c r="AK508" s="3">
        <f t="shared" si="170"/>
      </c>
      <c r="AL508" s="3">
        <f t="shared" si="171"/>
      </c>
      <c r="AM508" s="3">
        <f t="shared" si="172"/>
      </c>
      <c r="AN508" s="26">
        <f t="shared" si="173"/>
      </c>
      <c r="AO508" s="27">
        <f t="shared" si="174"/>
      </c>
      <c r="AP508" s="31">
        <f t="shared" si="175"/>
        <v>0</v>
      </c>
      <c r="AQ508" s="3">
        <f t="shared" si="176"/>
      </c>
      <c r="AR508" s="3">
        <f t="shared" si="177"/>
      </c>
      <c r="AS508" s="3">
        <f t="shared" si="178"/>
      </c>
      <c r="AT508" s="3">
        <f t="shared" si="179"/>
      </c>
    </row>
    <row r="509" spans="2:46" ht="12">
      <c r="B509" s="40"/>
      <c r="C509" s="37"/>
      <c r="D509" s="37"/>
      <c r="E509" s="37"/>
      <c r="F509" s="37"/>
      <c r="G509" s="52"/>
      <c r="H509" s="46"/>
      <c r="I509" s="47"/>
      <c r="J509" s="57"/>
      <c r="K509" s="59"/>
      <c r="L509" s="55">
        <f t="shared" si="160"/>
        <v>0</v>
      </c>
      <c r="M509" s="55">
        <f t="shared" si="161"/>
        <v>0</v>
      </c>
      <c r="AC509" s="3">
        <f t="shared" si="162"/>
      </c>
      <c r="AD509" s="3">
        <f t="shared" si="163"/>
      </c>
      <c r="AE509" s="3">
        <f t="shared" si="164"/>
      </c>
      <c r="AF509" s="3">
        <f t="shared" si="165"/>
      </c>
      <c r="AG509" s="3">
        <f t="shared" si="166"/>
      </c>
      <c r="AH509" s="3">
        <f t="shared" si="167"/>
      </c>
      <c r="AI509" s="3">
        <f t="shared" si="168"/>
      </c>
      <c r="AJ509" s="3">
        <f t="shared" si="169"/>
      </c>
      <c r="AK509" s="3">
        <f t="shared" si="170"/>
      </c>
      <c r="AL509" s="3">
        <f t="shared" si="171"/>
      </c>
      <c r="AM509" s="3">
        <f t="shared" si="172"/>
      </c>
      <c r="AN509" s="26">
        <f t="shared" si="173"/>
      </c>
      <c r="AO509" s="27">
        <f t="shared" si="174"/>
      </c>
      <c r="AP509" s="31">
        <f t="shared" si="175"/>
        <v>0</v>
      </c>
      <c r="AQ509" s="3">
        <f t="shared" si="176"/>
      </c>
      <c r="AR509" s="3">
        <f t="shared" si="177"/>
      </c>
      <c r="AS509" s="3">
        <f t="shared" si="178"/>
      </c>
      <c r="AT509" s="3">
        <f t="shared" si="179"/>
      </c>
    </row>
    <row r="510" spans="2:46" ht="12">
      <c r="B510" s="40"/>
      <c r="C510" s="37"/>
      <c r="D510" s="37"/>
      <c r="E510" s="37"/>
      <c r="F510" s="37"/>
      <c r="G510" s="52"/>
      <c r="H510" s="46"/>
      <c r="I510" s="47"/>
      <c r="J510" s="57"/>
      <c r="K510" s="59"/>
      <c r="L510" s="55">
        <f t="shared" si="160"/>
        <v>0</v>
      </c>
      <c r="M510" s="55">
        <f t="shared" si="161"/>
        <v>0</v>
      </c>
      <c r="AC510" s="3">
        <f t="shared" si="162"/>
      </c>
      <c r="AD510" s="3">
        <f t="shared" si="163"/>
      </c>
      <c r="AE510" s="3">
        <f t="shared" si="164"/>
      </c>
      <c r="AF510" s="3">
        <f t="shared" si="165"/>
      </c>
      <c r="AG510" s="3">
        <f t="shared" si="166"/>
      </c>
      <c r="AH510" s="3">
        <f t="shared" si="167"/>
      </c>
      <c r="AI510" s="3">
        <f t="shared" si="168"/>
      </c>
      <c r="AJ510" s="3">
        <f t="shared" si="169"/>
      </c>
      <c r="AK510" s="3">
        <f t="shared" si="170"/>
      </c>
      <c r="AL510" s="3">
        <f t="shared" si="171"/>
      </c>
      <c r="AM510" s="3">
        <f t="shared" si="172"/>
      </c>
      <c r="AN510" s="26">
        <f t="shared" si="173"/>
      </c>
      <c r="AO510" s="27">
        <f t="shared" si="174"/>
      </c>
      <c r="AP510" s="31">
        <f t="shared" si="175"/>
        <v>0</v>
      </c>
      <c r="AQ510" s="3">
        <f t="shared" si="176"/>
      </c>
      <c r="AR510" s="3">
        <f t="shared" si="177"/>
      </c>
      <c r="AS510" s="3">
        <f t="shared" si="178"/>
      </c>
      <c r="AT510" s="3">
        <f t="shared" si="179"/>
      </c>
    </row>
    <row r="511" spans="2:46" ht="12">
      <c r="B511" s="40"/>
      <c r="C511" s="37"/>
      <c r="D511" s="37"/>
      <c r="E511" s="37"/>
      <c r="F511" s="37"/>
      <c r="G511" s="52"/>
      <c r="H511" s="46"/>
      <c r="I511" s="47"/>
      <c r="J511" s="57"/>
      <c r="K511" s="59"/>
      <c r="L511" s="55">
        <f t="shared" si="160"/>
        <v>0</v>
      </c>
      <c r="M511" s="55">
        <f t="shared" si="161"/>
        <v>0</v>
      </c>
      <c r="AC511" s="3">
        <f t="shared" si="162"/>
      </c>
      <c r="AD511" s="3">
        <f t="shared" si="163"/>
      </c>
      <c r="AE511" s="3">
        <f t="shared" si="164"/>
      </c>
      <c r="AF511" s="3">
        <f t="shared" si="165"/>
      </c>
      <c r="AG511" s="3">
        <f t="shared" si="166"/>
      </c>
      <c r="AH511" s="3">
        <f t="shared" si="167"/>
      </c>
      <c r="AI511" s="3">
        <f t="shared" si="168"/>
      </c>
      <c r="AJ511" s="3">
        <f t="shared" si="169"/>
      </c>
      <c r="AK511" s="3">
        <f t="shared" si="170"/>
      </c>
      <c r="AL511" s="3">
        <f t="shared" si="171"/>
      </c>
      <c r="AM511" s="3">
        <f t="shared" si="172"/>
      </c>
      <c r="AN511" s="26">
        <f t="shared" si="173"/>
      </c>
      <c r="AO511" s="27">
        <f t="shared" si="174"/>
      </c>
      <c r="AP511" s="31">
        <f t="shared" si="175"/>
        <v>0</v>
      </c>
      <c r="AQ511" s="3">
        <f t="shared" si="176"/>
      </c>
      <c r="AR511" s="3">
        <f t="shared" si="177"/>
      </c>
      <c r="AS511" s="3">
        <f t="shared" si="178"/>
      </c>
      <c r="AT511" s="3">
        <f t="shared" si="179"/>
      </c>
    </row>
    <row r="512" spans="2:46" ht="12">
      <c r="B512" s="40"/>
      <c r="C512" s="37"/>
      <c r="D512" s="37"/>
      <c r="E512" s="37"/>
      <c r="F512" s="37"/>
      <c r="G512" s="52"/>
      <c r="H512" s="46"/>
      <c r="I512" s="47"/>
      <c r="J512" s="57"/>
      <c r="K512" s="59"/>
      <c r="L512" s="55">
        <f t="shared" si="160"/>
        <v>0</v>
      </c>
      <c r="M512" s="55">
        <f t="shared" si="161"/>
        <v>0</v>
      </c>
      <c r="AC512" s="3">
        <f t="shared" si="162"/>
      </c>
      <c r="AD512" s="3">
        <f t="shared" si="163"/>
      </c>
      <c r="AE512" s="3">
        <f t="shared" si="164"/>
      </c>
      <c r="AF512" s="3">
        <f t="shared" si="165"/>
      </c>
      <c r="AG512" s="3">
        <f t="shared" si="166"/>
      </c>
      <c r="AH512" s="3">
        <f t="shared" si="167"/>
      </c>
      <c r="AI512" s="3">
        <f t="shared" si="168"/>
      </c>
      <c r="AJ512" s="3">
        <f t="shared" si="169"/>
      </c>
      <c r="AK512" s="3">
        <f t="shared" si="170"/>
      </c>
      <c r="AL512" s="3">
        <f t="shared" si="171"/>
      </c>
      <c r="AM512" s="3">
        <f t="shared" si="172"/>
      </c>
      <c r="AN512" s="26">
        <f t="shared" si="173"/>
      </c>
      <c r="AO512" s="27">
        <f t="shared" si="174"/>
      </c>
      <c r="AP512" s="31">
        <f t="shared" si="175"/>
        <v>0</v>
      </c>
      <c r="AQ512" s="3">
        <f t="shared" si="176"/>
      </c>
      <c r="AR512" s="3">
        <f t="shared" si="177"/>
      </c>
      <c r="AS512" s="3">
        <f t="shared" si="178"/>
      </c>
      <c r="AT512" s="3">
        <f t="shared" si="179"/>
      </c>
    </row>
    <row r="513" spans="2:46" ht="12">
      <c r="B513" s="40"/>
      <c r="C513" s="37"/>
      <c r="D513" s="37"/>
      <c r="E513" s="37"/>
      <c r="F513" s="37"/>
      <c r="G513" s="52"/>
      <c r="H513" s="46"/>
      <c r="I513" s="47"/>
      <c r="J513" s="57"/>
      <c r="K513" s="59"/>
      <c r="L513" s="55">
        <f t="shared" si="160"/>
        <v>0</v>
      </c>
      <c r="M513" s="55">
        <f t="shared" si="161"/>
        <v>0</v>
      </c>
      <c r="AC513" s="3">
        <f t="shared" si="162"/>
      </c>
      <c r="AD513" s="3">
        <f t="shared" si="163"/>
      </c>
      <c r="AE513" s="3">
        <f t="shared" si="164"/>
      </c>
      <c r="AF513" s="3">
        <f t="shared" si="165"/>
      </c>
      <c r="AG513" s="3">
        <f t="shared" si="166"/>
      </c>
      <c r="AH513" s="3">
        <f t="shared" si="167"/>
      </c>
      <c r="AI513" s="3">
        <f t="shared" si="168"/>
      </c>
      <c r="AJ513" s="3">
        <f t="shared" si="169"/>
      </c>
      <c r="AK513" s="3">
        <f t="shared" si="170"/>
      </c>
      <c r="AL513" s="3">
        <f t="shared" si="171"/>
      </c>
      <c r="AM513" s="3">
        <f t="shared" si="172"/>
      </c>
      <c r="AN513" s="26">
        <f t="shared" si="173"/>
      </c>
      <c r="AO513" s="27">
        <f t="shared" si="174"/>
      </c>
      <c r="AP513" s="31">
        <f t="shared" si="175"/>
        <v>0</v>
      </c>
      <c r="AQ513" s="3">
        <f t="shared" si="176"/>
      </c>
      <c r="AR513" s="3">
        <f t="shared" si="177"/>
      </c>
      <c r="AS513" s="3">
        <f t="shared" si="178"/>
      </c>
      <c r="AT513" s="3">
        <f t="shared" si="179"/>
      </c>
    </row>
    <row r="514" spans="2:46" ht="12">
      <c r="B514" s="40"/>
      <c r="C514" s="37"/>
      <c r="D514" s="37"/>
      <c r="E514" s="37"/>
      <c r="F514" s="37"/>
      <c r="G514" s="52"/>
      <c r="H514" s="46"/>
      <c r="I514" s="47"/>
      <c r="J514" s="57"/>
      <c r="K514" s="59"/>
      <c r="L514" s="55">
        <f t="shared" si="160"/>
        <v>0</v>
      </c>
      <c r="M514" s="55">
        <f t="shared" si="161"/>
        <v>0</v>
      </c>
      <c r="AC514" s="3">
        <f t="shared" si="162"/>
      </c>
      <c r="AD514" s="3">
        <f t="shared" si="163"/>
      </c>
      <c r="AE514" s="3">
        <f t="shared" si="164"/>
      </c>
      <c r="AF514" s="3">
        <f t="shared" si="165"/>
      </c>
      <c r="AG514" s="3">
        <f t="shared" si="166"/>
      </c>
      <c r="AH514" s="3">
        <f t="shared" si="167"/>
      </c>
      <c r="AI514" s="3">
        <f t="shared" si="168"/>
      </c>
      <c r="AJ514" s="3">
        <f t="shared" si="169"/>
      </c>
      <c r="AK514" s="3">
        <f t="shared" si="170"/>
      </c>
      <c r="AL514" s="3">
        <f t="shared" si="171"/>
      </c>
      <c r="AM514" s="3">
        <f t="shared" si="172"/>
      </c>
      <c r="AN514" s="26">
        <f t="shared" si="173"/>
      </c>
      <c r="AO514" s="27">
        <f t="shared" si="174"/>
      </c>
      <c r="AP514" s="31">
        <f t="shared" si="175"/>
        <v>0</v>
      </c>
      <c r="AQ514" s="3">
        <f t="shared" si="176"/>
      </c>
      <c r="AR514" s="3">
        <f t="shared" si="177"/>
      </c>
      <c r="AS514" s="3">
        <f t="shared" si="178"/>
      </c>
      <c r="AT514" s="3">
        <f t="shared" si="179"/>
      </c>
    </row>
    <row r="515" spans="2:46" ht="12">
      <c r="B515" s="40"/>
      <c r="C515" s="37"/>
      <c r="D515" s="37"/>
      <c r="E515" s="37"/>
      <c r="F515" s="37"/>
      <c r="G515" s="52"/>
      <c r="H515" s="46"/>
      <c r="I515" s="47"/>
      <c r="J515" s="57"/>
      <c r="K515" s="59"/>
      <c r="L515" s="55">
        <f t="shared" si="160"/>
        <v>0</v>
      </c>
      <c r="M515" s="55">
        <f t="shared" si="161"/>
        <v>0</v>
      </c>
      <c r="AC515" s="3">
        <f t="shared" si="162"/>
      </c>
      <c r="AD515" s="3">
        <f t="shared" si="163"/>
      </c>
      <c r="AE515" s="3">
        <f t="shared" si="164"/>
      </c>
      <c r="AF515" s="3">
        <f t="shared" si="165"/>
      </c>
      <c r="AG515" s="3">
        <f t="shared" si="166"/>
      </c>
      <c r="AH515" s="3">
        <f t="shared" si="167"/>
      </c>
      <c r="AI515" s="3">
        <f t="shared" si="168"/>
      </c>
      <c r="AJ515" s="3">
        <f t="shared" si="169"/>
      </c>
      <c r="AK515" s="3">
        <f t="shared" si="170"/>
      </c>
      <c r="AL515" s="3">
        <f t="shared" si="171"/>
      </c>
      <c r="AM515" s="3">
        <f t="shared" si="172"/>
      </c>
      <c r="AN515" s="26">
        <f t="shared" si="173"/>
      </c>
      <c r="AO515" s="27">
        <f t="shared" si="174"/>
      </c>
      <c r="AP515" s="31">
        <f t="shared" si="175"/>
        <v>0</v>
      </c>
      <c r="AQ515" s="3">
        <f t="shared" si="176"/>
      </c>
      <c r="AR515" s="3">
        <f t="shared" si="177"/>
      </c>
      <c r="AS515" s="3">
        <f t="shared" si="178"/>
      </c>
      <c r="AT515" s="3">
        <f t="shared" si="179"/>
      </c>
    </row>
    <row r="516" spans="2:46" ht="12">
      <c r="B516" s="40"/>
      <c r="C516" s="37"/>
      <c r="D516" s="37"/>
      <c r="E516" s="37"/>
      <c r="F516" s="37"/>
      <c r="G516" s="52"/>
      <c r="H516" s="46"/>
      <c r="I516" s="47"/>
      <c r="J516" s="57"/>
      <c r="K516" s="59"/>
      <c r="L516" s="55">
        <f t="shared" si="160"/>
        <v>0</v>
      </c>
      <c r="M516" s="55">
        <f t="shared" si="161"/>
        <v>0</v>
      </c>
      <c r="AC516" s="3">
        <f t="shared" si="162"/>
      </c>
      <c r="AD516" s="3">
        <f t="shared" si="163"/>
      </c>
      <c r="AE516" s="3">
        <f t="shared" si="164"/>
      </c>
      <c r="AF516" s="3">
        <f t="shared" si="165"/>
      </c>
      <c r="AG516" s="3">
        <f t="shared" si="166"/>
      </c>
      <c r="AH516" s="3">
        <f t="shared" si="167"/>
      </c>
      <c r="AI516" s="3">
        <f t="shared" si="168"/>
      </c>
      <c r="AJ516" s="3">
        <f t="shared" si="169"/>
      </c>
      <c r="AK516" s="3">
        <f t="shared" si="170"/>
      </c>
      <c r="AL516" s="3">
        <f t="shared" si="171"/>
      </c>
      <c r="AM516" s="3">
        <f t="shared" si="172"/>
      </c>
      <c r="AN516" s="26">
        <f t="shared" si="173"/>
      </c>
      <c r="AO516" s="27">
        <f t="shared" si="174"/>
      </c>
      <c r="AP516" s="31">
        <f t="shared" si="175"/>
        <v>0</v>
      </c>
      <c r="AQ516" s="3">
        <f t="shared" si="176"/>
      </c>
      <c r="AR516" s="3">
        <f t="shared" si="177"/>
      </c>
      <c r="AS516" s="3">
        <f t="shared" si="178"/>
      </c>
      <c r="AT516" s="3">
        <f t="shared" si="179"/>
      </c>
    </row>
    <row r="517" spans="2:46" ht="12">
      <c r="B517" s="40"/>
      <c r="C517" s="37"/>
      <c r="D517" s="37"/>
      <c r="E517" s="37"/>
      <c r="F517" s="37"/>
      <c r="G517" s="52"/>
      <c r="H517" s="46"/>
      <c r="I517" s="47"/>
      <c r="J517" s="57"/>
      <c r="K517" s="59"/>
      <c r="L517" s="55">
        <f t="shared" si="160"/>
        <v>0</v>
      </c>
      <c r="M517" s="55">
        <f t="shared" si="161"/>
        <v>0</v>
      </c>
      <c r="AC517" s="3">
        <f t="shared" si="162"/>
      </c>
      <c r="AD517" s="3">
        <f t="shared" si="163"/>
      </c>
      <c r="AE517" s="3">
        <f t="shared" si="164"/>
      </c>
      <c r="AF517" s="3">
        <f t="shared" si="165"/>
      </c>
      <c r="AG517" s="3">
        <f t="shared" si="166"/>
      </c>
      <c r="AH517" s="3">
        <f t="shared" si="167"/>
      </c>
      <c r="AI517" s="3">
        <f t="shared" si="168"/>
      </c>
      <c r="AJ517" s="3">
        <f t="shared" si="169"/>
      </c>
      <c r="AK517" s="3">
        <f t="shared" si="170"/>
      </c>
      <c r="AL517" s="3">
        <f t="shared" si="171"/>
      </c>
      <c r="AM517" s="3">
        <f t="shared" si="172"/>
      </c>
      <c r="AN517" s="26">
        <f t="shared" si="173"/>
      </c>
      <c r="AO517" s="27">
        <f t="shared" si="174"/>
      </c>
      <c r="AP517" s="31">
        <f t="shared" si="175"/>
        <v>0</v>
      </c>
      <c r="AQ517" s="3">
        <f t="shared" si="176"/>
      </c>
      <c r="AR517" s="3">
        <f t="shared" si="177"/>
      </c>
      <c r="AS517" s="3">
        <f t="shared" si="178"/>
      </c>
      <c r="AT517" s="3">
        <f t="shared" si="179"/>
      </c>
    </row>
    <row r="518" spans="2:46" ht="12">
      <c r="B518" s="40"/>
      <c r="C518" s="37"/>
      <c r="D518" s="37"/>
      <c r="E518" s="37"/>
      <c r="F518" s="37"/>
      <c r="G518" s="52"/>
      <c r="H518" s="46"/>
      <c r="I518" s="47"/>
      <c r="J518" s="57"/>
      <c r="K518" s="59"/>
      <c r="L518" s="55">
        <f t="shared" si="160"/>
        <v>0</v>
      </c>
      <c r="M518" s="55">
        <f t="shared" si="161"/>
        <v>0</v>
      </c>
      <c r="AC518" s="3">
        <f t="shared" si="162"/>
      </c>
      <c r="AD518" s="3">
        <f t="shared" si="163"/>
      </c>
      <c r="AE518" s="3">
        <f t="shared" si="164"/>
      </c>
      <c r="AF518" s="3">
        <f t="shared" si="165"/>
      </c>
      <c r="AG518" s="3">
        <f t="shared" si="166"/>
      </c>
      <c r="AH518" s="3">
        <f t="shared" si="167"/>
      </c>
      <c r="AI518" s="3">
        <f t="shared" si="168"/>
      </c>
      <c r="AJ518" s="3">
        <f t="shared" si="169"/>
      </c>
      <c r="AK518" s="3">
        <f t="shared" si="170"/>
      </c>
      <c r="AL518" s="3">
        <f t="shared" si="171"/>
      </c>
      <c r="AM518" s="3">
        <f t="shared" si="172"/>
      </c>
      <c r="AN518" s="26">
        <f t="shared" si="173"/>
      </c>
      <c r="AO518" s="27">
        <f t="shared" si="174"/>
      </c>
      <c r="AP518" s="31">
        <f t="shared" si="175"/>
        <v>0</v>
      </c>
      <c r="AQ518" s="3">
        <f t="shared" si="176"/>
      </c>
      <c r="AR518" s="3">
        <f t="shared" si="177"/>
      </c>
      <c r="AS518" s="3">
        <f t="shared" si="178"/>
      </c>
      <c r="AT518" s="3">
        <f t="shared" si="179"/>
      </c>
    </row>
    <row r="519" spans="2:46" ht="12">
      <c r="B519" s="40"/>
      <c r="C519" s="37"/>
      <c r="D519" s="37"/>
      <c r="E519" s="37"/>
      <c r="F519" s="37"/>
      <c r="G519" s="52"/>
      <c r="H519" s="46"/>
      <c r="I519" s="47"/>
      <c r="J519" s="57"/>
      <c r="K519" s="59"/>
      <c r="L519" s="55">
        <f t="shared" si="160"/>
        <v>0</v>
      </c>
      <c r="M519" s="55">
        <f t="shared" si="161"/>
        <v>0</v>
      </c>
      <c r="AC519" s="3">
        <f t="shared" si="162"/>
      </c>
      <c r="AD519" s="3">
        <f t="shared" si="163"/>
      </c>
      <c r="AE519" s="3">
        <f t="shared" si="164"/>
      </c>
      <c r="AF519" s="3">
        <f t="shared" si="165"/>
      </c>
      <c r="AG519" s="3">
        <f t="shared" si="166"/>
      </c>
      <c r="AH519" s="3">
        <f t="shared" si="167"/>
      </c>
      <c r="AI519" s="3">
        <f t="shared" si="168"/>
      </c>
      <c r="AJ519" s="3">
        <f t="shared" si="169"/>
      </c>
      <c r="AK519" s="3">
        <f t="shared" si="170"/>
      </c>
      <c r="AL519" s="3">
        <f t="shared" si="171"/>
      </c>
      <c r="AM519" s="3">
        <f t="shared" si="172"/>
      </c>
      <c r="AN519" s="26">
        <f t="shared" si="173"/>
      </c>
      <c r="AO519" s="27">
        <f t="shared" si="174"/>
      </c>
      <c r="AP519" s="31">
        <f t="shared" si="175"/>
        <v>0</v>
      </c>
      <c r="AQ519" s="3">
        <f t="shared" si="176"/>
      </c>
      <c r="AR519" s="3">
        <f t="shared" si="177"/>
      </c>
      <c r="AS519" s="3">
        <f t="shared" si="178"/>
      </c>
      <c r="AT519" s="3">
        <f t="shared" si="179"/>
      </c>
    </row>
    <row r="520" spans="2:46" ht="12">
      <c r="B520" s="40"/>
      <c r="C520" s="37"/>
      <c r="D520" s="37"/>
      <c r="E520" s="37"/>
      <c r="F520" s="37"/>
      <c r="G520" s="52"/>
      <c r="H520" s="46"/>
      <c r="I520" s="47"/>
      <c r="J520" s="57"/>
      <c r="K520" s="59"/>
      <c r="L520" s="55">
        <f t="shared" si="160"/>
        <v>0</v>
      </c>
      <c r="M520" s="55">
        <f t="shared" si="161"/>
        <v>0</v>
      </c>
      <c r="AC520" s="3">
        <f t="shared" si="162"/>
      </c>
      <c r="AD520" s="3">
        <f t="shared" si="163"/>
      </c>
      <c r="AE520" s="3">
        <f t="shared" si="164"/>
      </c>
      <c r="AF520" s="3">
        <f t="shared" si="165"/>
      </c>
      <c r="AG520" s="3">
        <f t="shared" si="166"/>
      </c>
      <c r="AH520" s="3">
        <f t="shared" si="167"/>
      </c>
      <c r="AI520" s="3">
        <f t="shared" si="168"/>
      </c>
      <c r="AJ520" s="3">
        <f t="shared" si="169"/>
      </c>
      <c r="AK520" s="3">
        <f t="shared" si="170"/>
      </c>
      <c r="AL520" s="3">
        <f t="shared" si="171"/>
      </c>
      <c r="AM520" s="3">
        <f t="shared" si="172"/>
      </c>
      <c r="AN520" s="26">
        <f t="shared" si="173"/>
      </c>
      <c r="AO520" s="27">
        <f t="shared" si="174"/>
      </c>
      <c r="AP520" s="31">
        <f t="shared" si="175"/>
        <v>0</v>
      </c>
      <c r="AQ520" s="3">
        <f t="shared" si="176"/>
      </c>
      <c r="AR520" s="3">
        <f t="shared" si="177"/>
      </c>
      <c r="AS520" s="3">
        <f t="shared" si="178"/>
      </c>
      <c r="AT520" s="3">
        <f t="shared" si="179"/>
      </c>
    </row>
    <row r="521" spans="2:46" ht="12">
      <c r="B521" s="40"/>
      <c r="C521" s="37"/>
      <c r="D521" s="37"/>
      <c r="E521" s="37"/>
      <c r="F521" s="37"/>
      <c r="G521" s="52"/>
      <c r="H521" s="46"/>
      <c r="I521" s="47"/>
      <c r="J521" s="57"/>
      <c r="K521" s="59"/>
      <c r="L521" s="55">
        <f t="shared" si="160"/>
        <v>0</v>
      </c>
      <c r="M521" s="55">
        <f t="shared" si="161"/>
        <v>0</v>
      </c>
      <c r="AC521" s="3">
        <f t="shared" si="162"/>
      </c>
      <c r="AD521" s="3">
        <f t="shared" si="163"/>
      </c>
      <c r="AE521" s="3">
        <f t="shared" si="164"/>
      </c>
      <c r="AF521" s="3">
        <f t="shared" si="165"/>
      </c>
      <c r="AG521" s="3">
        <f t="shared" si="166"/>
      </c>
      <c r="AH521" s="3">
        <f t="shared" si="167"/>
      </c>
      <c r="AI521" s="3">
        <f t="shared" si="168"/>
      </c>
      <c r="AJ521" s="3">
        <f t="shared" si="169"/>
      </c>
      <c r="AK521" s="3">
        <f t="shared" si="170"/>
      </c>
      <c r="AL521" s="3">
        <f t="shared" si="171"/>
      </c>
      <c r="AM521" s="3">
        <f t="shared" si="172"/>
      </c>
      <c r="AN521" s="26">
        <f t="shared" si="173"/>
      </c>
      <c r="AO521" s="27">
        <f t="shared" si="174"/>
      </c>
      <c r="AP521" s="31">
        <f t="shared" si="175"/>
        <v>0</v>
      </c>
      <c r="AQ521" s="3">
        <f t="shared" si="176"/>
      </c>
      <c r="AR521" s="3">
        <f t="shared" si="177"/>
      </c>
      <c r="AS521" s="3">
        <f t="shared" si="178"/>
      </c>
      <c r="AT521" s="3">
        <f t="shared" si="179"/>
      </c>
    </row>
    <row r="522" spans="2:46" ht="12">
      <c r="B522" s="40"/>
      <c r="C522" s="37"/>
      <c r="D522" s="37"/>
      <c r="E522" s="37"/>
      <c r="F522" s="37"/>
      <c r="G522" s="52"/>
      <c r="H522" s="46"/>
      <c r="I522" s="47"/>
      <c r="J522" s="57"/>
      <c r="K522" s="59"/>
      <c r="L522" s="55">
        <f t="shared" si="160"/>
        <v>0</v>
      </c>
      <c r="M522" s="55">
        <f t="shared" si="161"/>
        <v>0</v>
      </c>
      <c r="AC522" s="3">
        <f t="shared" si="162"/>
      </c>
      <c r="AD522" s="3">
        <f t="shared" si="163"/>
      </c>
      <c r="AE522" s="3">
        <f t="shared" si="164"/>
      </c>
      <c r="AF522" s="3">
        <f t="shared" si="165"/>
      </c>
      <c r="AG522" s="3">
        <f t="shared" si="166"/>
      </c>
      <c r="AH522" s="3">
        <f t="shared" si="167"/>
      </c>
      <c r="AI522" s="3">
        <f t="shared" si="168"/>
      </c>
      <c r="AJ522" s="3">
        <f t="shared" si="169"/>
      </c>
      <c r="AK522" s="3">
        <f t="shared" si="170"/>
      </c>
      <c r="AL522" s="3">
        <f t="shared" si="171"/>
      </c>
      <c r="AM522" s="3">
        <f t="shared" si="172"/>
      </c>
      <c r="AN522" s="26">
        <f t="shared" si="173"/>
      </c>
      <c r="AO522" s="27">
        <f t="shared" si="174"/>
      </c>
      <c r="AP522" s="31">
        <f t="shared" si="175"/>
        <v>0</v>
      </c>
      <c r="AQ522" s="3">
        <f t="shared" si="176"/>
      </c>
      <c r="AR522" s="3">
        <f t="shared" si="177"/>
      </c>
      <c r="AS522" s="3">
        <f t="shared" si="178"/>
      </c>
      <c r="AT522" s="3">
        <f t="shared" si="179"/>
      </c>
    </row>
    <row r="523" spans="2:46" ht="12">
      <c r="B523" s="40"/>
      <c r="C523" s="37"/>
      <c r="D523" s="37"/>
      <c r="E523" s="37"/>
      <c r="F523" s="37"/>
      <c r="G523" s="52"/>
      <c r="H523" s="46"/>
      <c r="I523" s="47"/>
      <c r="J523" s="57"/>
      <c r="K523" s="59"/>
      <c r="L523" s="55">
        <f t="shared" si="160"/>
        <v>0</v>
      </c>
      <c r="M523" s="55">
        <f t="shared" si="161"/>
        <v>0</v>
      </c>
      <c r="AC523" s="3">
        <f t="shared" si="162"/>
      </c>
      <c r="AD523" s="3">
        <f t="shared" si="163"/>
      </c>
      <c r="AE523" s="3">
        <f t="shared" si="164"/>
      </c>
      <c r="AF523" s="3">
        <f t="shared" si="165"/>
      </c>
      <c r="AG523" s="3">
        <f t="shared" si="166"/>
      </c>
      <c r="AH523" s="3">
        <f t="shared" si="167"/>
      </c>
      <c r="AI523" s="3">
        <f t="shared" si="168"/>
      </c>
      <c r="AJ523" s="3">
        <f t="shared" si="169"/>
      </c>
      <c r="AK523" s="3">
        <f t="shared" si="170"/>
      </c>
      <c r="AL523" s="3">
        <f t="shared" si="171"/>
      </c>
      <c r="AM523" s="3">
        <f t="shared" si="172"/>
      </c>
      <c r="AN523" s="26">
        <f t="shared" si="173"/>
      </c>
      <c r="AO523" s="27">
        <f t="shared" si="174"/>
      </c>
      <c r="AP523" s="31">
        <f t="shared" si="175"/>
        <v>0</v>
      </c>
      <c r="AQ523" s="3">
        <f t="shared" si="176"/>
      </c>
      <c r="AR523" s="3">
        <f t="shared" si="177"/>
      </c>
      <c r="AS523" s="3">
        <f t="shared" si="178"/>
      </c>
      <c r="AT523" s="3">
        <f t="shared" si="179"/>
      </c>
    </row>
    <row r="524" spans="2:46" ht="12">
      <c r="B524" s="40"/>
      <c r="C524" s="37"/>
      <c r="D524" s="37"/>
      <c r="E524" s="37"/>
      <c r="F524" s="37"/>
      <c r="G524" s="52"/>
      <c r="H524" s="46"/>
      <c r="I524" s="47"/>
      <c r="J524" s="57"/>
      <c r="K524" s="59"/>
      <c r="L524" s="55">
        <f t="shared" si="160"/>
        <v>0</v>
      </c>
      <c r="M524" s="55">
        <f t="shared" si="161"/>
        <v>0</v>
      </c>
      <c r="AC524" s="3">
        <f t="shared" si="162"/>
      </c>
      <c r="AD524" s="3">
        <f t="shared" si="163"/>
      </c>
      <c r="AE524" s="3">
        <f t="shared" si="164"/>
      </c>
      <c r="AF524" s="3">
        <f t="shared" si="165"/>
      </c>
      <c r="AG524" s="3">
        <f t="shared" si="166"/>
      </c>
      <c r="AH524" s="3">
        <f t="shared" si="167"/>
      </c>
      <c r="AI524" s="3">
        <f t="shared" si="168"/>
      </c>
      <c r="AJ524" s="3">
        <f t="shared" si="169"/>
      </c>
      <c r="AK524" s="3">
        <f t="shared" si="170"/>
      </c>
      <c r="AL524" s="3">
        <f t="shared" si="171"/>
      </c>
      <c r="AM524" s="3">
        <f t="shared" si="172"/>
      </c>
      <c r="AN524" s="26">
        <f t="shared" si="173"/>
      </c>
      <c r="AO524" s="27">
        <f t="shared" si="174"/>
      </c>
      <c r="AP524" s="31">
        <f t="shared" si="175"/>
        <v>0</v>
      </c>
      <c r="AQ524" s="3">
        <f t="shared" si="176"/>
      </c>
      <c r="AR524" s="3">
        <f t="shared" si="177"/>
      </c>
      <c r="AS524" s="3">
        <f t="shared" si="178"/>
      </c>
      <c r="AT524" s="3">
        <f t="shared" si="179"/>
      </c>
    </row>
    <row r="525" spans="2:46" ht="12">
      <c r="B525" s="40"/>
      <c r="C525" s="37"/>
      <c r="D525" s="37"/>
      <c r="E525" s="37"/>
      <c r="F525" s="37"/>
      <c r="G525" s="52"/>
      <c r="H525" s="46"/>
      <c r="I525" s="47"/>
      <c r="J525" s="57"/>
      <c r="K525" s="59"/>
      <c r="L525" s="55">
        <f t="shared" si="160"/>
        <v>0</v>
      </c>
      <c r="M525" s="55">
        <f t="shared" si="161"/>
        <v>0</v>
      </c>
      <c r="AC525" s="3">
        <f t="shared" si="162"/>
      </c>
      <c r="AD525" s="3">
        <f t="shared" si="163"/>
      </c>
      <c r="AE525" s="3">
        <f t="shared" si="164"/>
      </c>
      <c r="AF525" s="3">
        <f t="shared" si="165"/>
      </c>
      <c r="AG525" s="3">
        <f t="shared" si="166"/>
      </c>
      <c r="AH525" s="3">
        <f t="shared" si="167"/>
      </c>
      <c r="AI525" s="3">
        <f t="shared" si="168"/>
      </c>
      <c r="AJ525" s="3">
        <f t="shared" si="169"/>
      </c>
      <c r="AK525" s="3">
        <f t="shared" si="170"/>
      </c>
      <c r="AL525" s="3">
        <f t="shared" si="171"/>
      </c>
      <c r="AM525" s="3">
        <f t="shared" si="172"/>
      </c>
      <c r="AN525" s="26">
        <f t="shared" si="173"/>
      </c>
      <c r="AO525" s="27">
        <f t="shared" si="174"/>
      </c>
      <c r="AP525" s="31">
        <f t="shared" si="175"/>
        <v>0</v>
      </c>
      <c r="AQ525" s="3">
        <f t="shared" si="176"/>
      </c>
      <c r="AR525" s="3">
        <f t="shared" si="177"/>
      </c>
      <c r="AS525" s="3">
        <f t="shared" si="178"/>
      </c>
      <c r="AT525" s="3">
        <f t="shared" si="179"/>
      </c>
    </row>
    <row r="526" spans="2:46" ht="12">
      <c r="B526" s="40"/>
      <c r="C526" s="37"/>
      <c r="D526" s="37"/>
      <c r="E526" s="37"/>
      <c r="F526" s="37"/>
      <c r="G526" s="52"/>
      <c r="H526" s="46"/>
      <c r="I526" s="47"/>
      <c r="J526" s="57"/>
      <c r="K526" s="59"/>
      <c r="L526" s="55">
        <f t="shared" si="160"/>
        <v>0</v>
      </c>
      <c r="M526" s="55">
        <f t="shared" si="161"/>
        <v>0</v>
      </c>
      <c r="AC526" s="3">
        <f t="shared" si="162"/>
      </c>
      <c r="AD526" s="3">
        <f t="shared" si="163"/>
      </c>
      <c r="AE526" s="3">
        <f t="shared" si="164"/>
      </c>
      <c r="AF526" s="3">
        <f t="shared" si="165"/>
      </c>
      <c r="AG526" s="3">
        <f t="shared" si="166"/>
      </c>
      <c r="AH526" s="3">
        <f t="shared" si="167"/>
      </c>
      <c r="AI526" s="3">
        <f t="shared" si="168"/>
      </c>
      <c r="AJ526" s="3">
        <f t="shared" si="169"/>
      </c>
      <c r="AK526" s="3">
        <f t="shared" si="170"/>
      </c>
      <c r="AL526" s="3">
        <f t="shared" si="171"/>
      </c>
      <c r="AM526" s="3">
        <f t="shared" si="172"/>
      </c>
      <c r="AN526" s="26">
        <f t="shared" si="173"/>
      </c>
      <c r="AO526" s="27">
        <f t="shared" si="174"/>
      </c>
      <c r="AP526" s="31">
        <f t="shared" si="175"/>
        <v>0</v>
      </c>
      <c r="AQ526" s="3">
        <f t="shared" si="176"/>
      </c>
      <c r="AR526" s="3">
        <f t="shared" si="177"/>
      </c>
      <c r="AS526" s="3">
        <f t="shared" si="178"/>
      </c>
      <c r="AT526" s="3">
        <f t="shared" si="179"/>
      </c>
    </row>
    <row r="527" spans="2:46" ht="12">
      <c r="B527" s="40"/>
      <c r="C527" s="37"/>
      <c r="D527" s="37"/>
      <c r="E527" s="37"/>
      <c r="F527" s="37"/>
      <c r="G527" s="52"/>
      <c r="H527" s="46"/>
      <c r="I527" s="47"/>
      <c r="J527" s="57"/>
      <c r="K527" s="59"/>
      <c r="L527" s="55">
        <f t="shared" si="160"/>
        <v>0</v>
      </c>
      <c r="M527" s="55">
        <f t="shared" si="161"/>
        <v>0</v>
      </c>
      <c r="AC527" s="3">
        <f t="shared" si="162"/>
      </c>
      <c r="AD527" s="3">
        <f t="shared" si="163"/>
      </c>
      <c r="AE527" s="3">
        <f t="shared" si="164"/>
      </c>
      <c r="AF527" s="3">
        <f t="shared" si="165"/>
      </c>
      <c r="AG527" s="3">
        <f t="shared" si="166"/>
      </c>
      <c r="AH527" s="3">
        <f t="shared" si="167"/>
      </c>
      <c r="AI527" s="3">
        <f t="shared" si="168"/>
      </c>
      <c r="AJ527" s="3">
        <f t="shared" si="169"/>
      </c>
      <c r="AK527" s="3">
        <f t="shared" si="170"/>
      </c>
      <c r="AL527" s="3">
        <f t="shared" si="171"/>
      </c>
      <c r="AM527" s="3">
        <f t="shared" si="172"/>
      </c>
      <c r="AN527" s="26">
        <f t="shared" si="173"/>
      </c>
      <c r="AO527" s="27">
        <f t="shared" si="174"/>
      </c>
      <c r="AP527" s="31">
        <f t="shared" si="175"/>
        <v>0</v>
      </c>
      <c r="AQ527" s="3">
        <f t="shared" si="176"/>
      </c>
      <c r="AR527" s="3">
        <f t="shared" si="177"/>
      </c>
      <c r="AS527" s="3">
        <f t="shared" si="178"/>
      </c>
      <c r="AT527" s="3">
        <f t="shared" si="179"/>
      </c>
    </row>
    <row r="528" spans="2:46" ht="12">
      <c r="B528" s="40"/>
      <c r="C528" s="37"/>
      <c r="D528" s="37"/>
      <c r="E528" s="37"/>
      <c r="F528" s="37"/>
      <c r="G528" s="52"/>
      <c r="H528" s="46"/>
      <c r="I528" s="47"/>
      <c r="J528" s="57"/>
      <c r="K528" s="59"/>
      <c r="L528" s="55">
        <f t="shared" si="160"/>
        <v>0</v>
      </c>
      <c r="M528" s="55">
        <f t="shared" si="161"/>
        <v>0</v>
      </c>
      <c r="AC528" s="3">
        <f t="shared" si="162"/>
      </c>
      <c r="AD528" s="3">
        <f t="shared" si="163"/>
      </c>
      <c r="AE528" s="3">
        <f t="shared" si="164"/>
      </c>
      <c r="AF528" s="3">
        <f t="shared" si="165"/>
      </c>
      <c r="AG528" s="3">
        <f t="shared" si="166"/>
      </c>
      <c r="AH528" s="3">
        <f t="shared" si="167"/>
      </c>
      <c r="AI528" s="3">
        <f t="shared" si="168"/>
      </c>
      <c r="AJ528" s="3">
        <f t="shared" si="169"/>
      </c>
      <c r="AK528" s="3">
        <f t="shared" si="170"/>
      </c>
      <c r="AL528" s="3">
        <f t="shared" si="171"/>
      </c>
      <c r="AM528" s="3">
        <f t="shared" si="172"/>
      </c>
      <c r="AN528" s="26">
        <f t="shared" si="173"/>
      </c>
      <c r="AO528" s="27">
        <f t="shared" si="174"/>
      </c>
      <c r="AP528" s="31">
        <f t="shared" si="175"/>
        <v>0</v>
      </c>
      <c r="AQ528" s="3">
        <f t="shared" si="176"/>
      </c>
      <c r="AR528" s="3">
        <f t="shared" si="177"/>
      </c>
      <c r="AS528" s="3">
        <f t="shared" si="178"/>
      </c>
      <c r="AT528" s="3">
        <f t="shared" si="179"/>
      </c>
    </row>
    <row r="529" spans="2:46" ht="12">
      <c r="B529" s="40"/>
      <c r="C529" s="37"/>
      <c r="D529" s="37"/>
      <c r="E529" s="37"/>
      <c r="F529" s="37"/>
      <c r="G529" s="52"/>
      <c r="H529" s="46"/>
      <c r="I529" s="47"/>
      <c r="J529" s="57"/>
      <c r="K529" s="59"/>
      <c r="L529" s="55">
        <f t="shared" si="160"/>
        <v>0</v>
      </c>
      <c r="M529" s="55">
        <f t="shared" si="161"/>
        <v>0</v>
      </c>
      <c r="AC529" s="3">
        <f t="shared" si="162"/>
      </c>
      <c r="AD529" s="3">
        <f t="shared" si="163"/>
      </c>
      <c r="AE529" s="3">
        <f t="shared" si="164"/>
      </c>
      <c r="AF529" s="3">
        <f t="shared" si="165"/>
      </c>
      <c r="AG529" s="3">
        <f t="shared" si="166"/>
      </c>
      <c r="AH529" s="3">
        <f t="shared" si="167"/>
      </c>
      <c r="AI529" s="3">
        <f t="shared" si="168"/>
      </c>
      <c r="AJ529" s="3">
        <f t="shared" si="169"/>
      </c>
      <c r="AK529" s="3">
        <f t="shared" si="170"/>
      </c>
      <c r="AL529" s="3">
        <f t="shared" si="171"/>
      </c>
      <c r="AM529" s="3">
        <f t="shared" si="172"/>
      </c>
      <c r="AN529" s="26">
        <f t="shared" si="173"/>
      </c>
      <c r="AO529" s="27">
        <f t="shared" si="174"/>
      </c>
      <c r="AP529" s="31">
        <f t="shared" si="175"/>
        <v>0</v>
      </c>
      <c r="AQ529" s="3">
        <f t="shared" si="176"/>
      </c>
      <c r="AR529" s="3">
        <f t="shared" si="177"/>
      </c>
      <c r="AS529" s="3">
        <f t="shared" si="178"/>
      </c>
      <c r="AT529" s="3">
        <f t="shared" si="179"/>
      </c>
    </row>
    <row r="530" spans="2:46" ht="12">
      <c r="B530" s="40"/>
      <c r="C530" s="37"/>
      <c r="D530" s="37"/>
      <c r="E530" s="37"/>
      <c r="F530" s="37"/>
      <c r="G530" s="52"/>
      <c r="H530" s="46"/>
      <c r="I530" s="47"/>
      <c r="J530" s="57"/>
      <c r="K530" s="59"/>
      <c r="L530" s="55">
        <f t="shared" si="160"/>
        <v>0</v>
      </c>
      <c r="M530" s="55">
        <f t="shared" si="161"/>
        <v>0</v>
      </c>
      <c r="AC530" s="3">
        <f t="shared" si="162"/>
      </c>
      <c r="AD530" s="3">
        <f t="shared" si="163"/>
      </c>
      <c r="AE530" s="3">
        <f t="shared" si="164"/>
      </c>
      <c r="AF530" s="3">
        <f t="shared" si="165"/>
      </c>
      <c r="AG530" s="3">
        <f t="shared" si="166"/>
      </c>
      <c r="AH530" s="3">
        <f t="shared" si="167"/>
      </c>
      <c r="AI530" s="3">
        <f t="shared" si="168"/>
      </c>
      <c r="AJ530" s="3">
        <f t="shared" si="169"/>
      </c>
      <c r="AK530" s="3">
        <f t="shared" si="170"/>
      </c>
      <c r="AL530" s="3">
        <f t="shared" si="171"/>
      </c>
      <c r="AM530" s="3">
        <f t="shared" si="172"/>
      </c>
      <c r="AN530" s="26">
        <f t="shared" si="173"/>
      </c>
      <c r="AO530" s="27">
        <f t="shared" si="174"/>
      </c>
      <c r="AP530" s="31">
        <f t="shared" si="175"/>
        <v>0</v>
      </c>
      <c r="AQ530" s="3">
        <f t="shared" si="176"/>
      </c>
      <c r="AR530" s="3">
        <f t="shared" si="177"/>
      </c>
      <c r="AS530" s="3">
        <f t="shared" si="178"/>
      </c>
      <c r="AT530" s="3">
        <f t="shared" si="179"/>
      </c>
    </row>
    <row r="531" spans="2:46" ht="12">
      <c r="B531" s="40"/>
      <c r="C531" s="37"/>
      <c r="D531" s="37"/>
      <c r="E531" s="37"/>
      <c r="F531" s="37"/>
      <c r="G531" s="52"/>
      <c r="H531" s="46"/>
      <c r="I531" s="47"/>
      <c r="J531" s="57"/>
      <c r="K531" s="59"/>
      <c r="L531" s="55">
        <f t="shared" si="160"/>
        <v>0</v>
      </c>
      <c r="M531" s="55">
        <f t="shared" si="161"/>
        <v>0</v>
      </c>
      <c r="AC531" s="3">
        <f t="shared" si="162"/>
      </c>
      <c r="AD531" s="3">
        <f t="shared" si="163"/>
      </c>
      <c r="AE531" s="3">
        <f t="shared" si="164"/>
      </c>
      <c r="AF531" s="3">
        <f t="shared" si="165"/>
      </c>
      <c r="AG531" s="3">
        <f t="shared" si="166"/>
      </c>
      <c r="AH531" s="3">
        <f t="shared" si="167"/>
      </c>
      <c r="AI531" s="3">
        <f t="shared" si="168"/>
      </c>
      <c r="AJ531" s="3">
        <f t="shared" si="169"/>
      </c>
      <c r="AK531" s="3">
        <f t="shared" si="170"/>
      </c>
      <c r="AL531" s="3">
        <f t="shared" si="171"/>
      </c>
      <c r="AM531" s="3">
        <f t="shared" si="172"/>
      </c>
      <c r="AN531" s="26">
        <f t="shared" si="173"/>
      </c>
      <c r="AO531" s="27">
        <f t="shared" si="174"/>
      </c>
      <c r="AP531" s="31">
        <f t="shared" si="175"/>
        <v>0</v>
      </c>
      <c r="AQ531" s="3">
        <f t="shared" si="176"/>
      </c>
      <c r="AR531" s="3">
        <f t="shared" si="177"/>
      </c>
      <c r="AS531" s="3">
        <f t="shared" si="178"/>
      </c>
      <c r="AT531" s="3">
        <f t="shared" si="179"/>
      </c>
    </row>
    <row r="532" spans="2:46" ht="12">
      <c r="B532" s="40"/>
      <c r="C532" s="37"/>
      <c r="D532" s="37"/>
      <c r="E532" s="37"/>
      <c r="F532" s="37"/>
      <c r="G532" s="52"/>
      <c r="H532" s="46"/>
      <c r="I532" s="47"/>
      <c r="J532" s="57"/>
      <c r="K532" s="59"/>
      <c r="L532" s="55">
        <f t="shared" si="160"/>
        <v>0</v>
      </c>
      <c r="M532" s="55">
        <f t="shared" si="161"/>
        <v>0</v>
      </c>
      <c r="AC532" s="3">
        <f t="shared" si="162"/>
      </c>
      <c r="AD532" s="3">
        <f t="shared" si="163"/>
      </c>
      <c r="AE532" s="3">
        <f t="shared" si="164"/>
      </c>
      <c r="AF532" s="3">
        <f t="shared" si="165"/>
      </c>
      <c r="AG532" s="3">
        <f t="shared" si="166"/>
      </c>
      <c r="AH532" s="3">
        <f t="shared" si="167"/>
      </c>
      <c r="AI532" s="3">
        <f t="shared" si="168"/>
      </c>
      <c r="AJ532" s="3">
        <f t="shared" si="169"/>
      </c>
      <c r="AK532" s="3">
        <f t="shared" si="170"/>
      </c>
      <c r="AL532" s="3">
        <f t="shared" si="171"/>
      </c>
      <c r="AM532" s="3">
        <f t="shared" si="172"/>
      </c>
      <c r="AN532" s="26">
        <f t="shared" si="173"/>
      </c>
      <c r="AO532" s="27">
        <f t="shared" si="174"/>
      </c>
      <c r="AP532" s="31">
        <f t="shared" si="175"/>
        <v>0</v>
      </c>
      <c r="AQ532" s="3">
        <f t="shared" si="176"/>
      </c>
      <c r="AR532" s="3">
        <f t="shared" si="177"/>
      </c>
      <c r="AS532" s="3">
        <f t="shared" si="178"/>
      </c>
      <c r="AT532" s="3">
        <f t="shared" si="179"/>
      </c>
    </row>
    <row r="533" spans="2:46" ht="12">
      <c r="B533" s="40"/>
      <c r="C533" s="37"/>
      <c r="D533" s="37"/>
      <c r="E533" s="37"/>
      <c r="F533" s="37"/>
      <c r="G533" s="52"/>
      <c r="H533" s="46"/>
      <c r="I533" s="47"/>
      <c r="J533" s="57"/>
      <c r="K533" s="59"/>
      <c r="L533" s="55">
        <f t="shared" si="160"/>
        <v>0</v>
      </c>
      <c r="M533" s="55">
        <f t="shared" si="161"/>
        <v>0</v>
      </c>
      <c r="AC533" s="3">
        <f t="shared" si="162"/>
      </c>
      <c r="AD533" s="3">
        <f t="shared" si="163"/>
      </c>
      <c r="AE533" s="3">
        <f t="shared" si="164"/>
      </c>
      <c r="AF533" s="3">
        <f t="shared" si="165"/>
      </c>
      <c r="AG533" s="3">
        <f t="shared" si="166"/>
      </c>
      <c r="AH533" s="3">
        <f t="shared" si="167"/>
      </c>
      <c r="AI533" s="3">
        <f t="shared" si="168"/>
      </c>
      <c r="AJ533" s="3">
        <f t="shared" si="169"/>
      </c>
      <c r="AK533" s="3">
        <f t="shared" si="170"/>
      </c>
      <c r="AL533" s="3">
        <f t="shared" si="171"/>
      </c>
      <c r="AM533" s="3">
        <f t="shared" si="172"/>
      </c>
      <c r="AN533" s="26">
        <f t="shared" si="173"/>
      </c>
      <c r="AO533" s="27">
        <f t="shared" si="174"/>
      </c>
      <c r="AP533" s="31">
        <f t="shared" si="175"/>
        <v>0</v>
      </c>
      <c r="AQ533" s="3">
        <f t="shared" si="176"/>
      </c>
      <c r="AR533" s="3">
        <f t="shared" si="177"/>
      </c>
      <c r="AS533" s="3">
        <f t="shared" si="178"/>
      </c>
      <c r="AT533" s="3">
        <f t="shared" si="179"/>
      </c>
    </row>
    <row r="534" spans="2:46" ht="12">
      <c r="B534" s="40"/>
      <c r="C534" s="37"/>
      <c r="D534" s="37"/>
      <c r="E534" s="37"/>
      <c r="F534" s="37"/>
      <c r="G534" s="52"/>
      <c r="H534" s="46"/>
      <c r="I534" s="47"/>
      <c r="J534" s="57"/>
      <c r="K534" s="59"/>
      <c r="L534" s="55">
        <f t="shared" si="160"/>
        <v>0</v>
      </c>
      <c r="M534" s="55">
        <f t="shared" si="161"/>
        <v>0</v>
      </c>
      <c r="AC534" s="3">
        <f t="shared" si="162"/>
      </c>
      <c r="AD534" s="3">
        <f t="shared" si="163"/>
      </c>
      <c r="AE534" s="3">
        <f t="shared" si="164"/>
      </c>
      <c r="AF534" s="3">
        <f t="shared" si="165"/>
      </c>
      <c r="AG534" s="3">
        <f t="shared" si="166"/>
      </c>
      <c r="AH534" s="3">
        <f t="shared" si="167"/>
      </c>
      <c r="AI534" s="3">
        <f t="shared" si="168"/>
      </c>
      <c r="AJ534" s="3">
        <f t="shared" si="169"/>
      </c>
      <c r="AK534" s="3">
        <f t="shared" si="170"/>
      </c>
      <c r="AL534" s="3">
        <f t="shared" si="171"/>
      </c>
      <c r="AM534" s="3">
        <f t="shared" si="172"/>
      </c>
      <c r="AN534" s="26">
        <f t="shared" si="173"/>
      </c>
      <c r="AO534" s="27">
        <f t="shared" si="174"/>
      </c>
      <c r="AP534" s="31">
        <f t="shared" si="175"/>
        <v>0</v>
      </c>
      <c r="AQ534" s="3">
        <f t="shared" si="176"/>
      </c>
      <c r="AR534" s="3">
        <f t="shared" si="177"/>
      </c>
      <c r="AS534" s="3">
        <f t="shared" si="178"/>
      </c>
      <c r="AT534" s="3">
        <f t="shared" si="179"/>
      </c>
    </row>
    <row r="535" spans="2:46" ht="12">
      <c r="B535" s="40"/>
      <c r="C535" s="37"/>
      <c r="D535" s="37"/>
      <c r="E535" s="37"/>
      <c r="F535" s="37"/>
      <c r="G535" s="52"/>
      <c r="H535" s="46"/>
      <c r="I535" s="47"/>
      <c r="J535" s="57"/>
      <c r="K535" s="59"/>
      <c r="L535" s="55">
        <f t="shared" si="160"/>
        <v>0</v>
      </c>
      <c r="M535" s="55">
        <f t="shared" si="161"/>
        <v>0</v>
      </c>
      <c r="AC535" s="3">
        <f t="shared" si="162"/>
      </c>
      <c r="AD535" s="3">
        <f t="shared" si="163"/>
      </c>
      <c r="AE535" s="3">
        <f t="shared" si="164"/>
      </c>
      <c r="AF535" s="3">
        <f t="shared" si="165"/>
      </c>
      <c r="AG535" s="3">
        <f t="shared" si="166"/>
      </c>
      <c r="AH535" s="3">
        <f t="shared" si="167"/>
      </c>
      <c r="AI535" s="3">
        <f t="shared" si="168"/>
      </c>
      <c r="AJ535" s="3">
        <f t="shared" si="169"/>
      </c>
      <c r="AK535" s="3">
        <f t="shared" si="170"/>
      </c>
      <c r="AL535" s="3">
        <f t="shared" si="171"/>
      </c>
      <c r="AM535" s="3">
        <f t="shared" si="172"/>
      </c>
      <c r="AN535" s="26">
        <f t="shared" si="173"/>
      </c>
      <c r="AO535" s="27">
        <f t="shared" si="174"/>
      </c>
      <c r="AP535" s="31">
        <f t="shared" si="175"/>
        <v>0</v>
      </c>
      <c r="AQ535" s="3">
        <f t="shared" si="176"/>
      </c>
      <c r="AR535" s="3">
        <f t="shared" si="177"/>
      </c>
      <c r="AS535" s="3">
        <f t="shared" si="178"/>
      </c>
      <c r="AT535" s="3">
        <f t="shared" si="179"/>
      </c>
    </row>
    <row r="536" spans="2:46" ht="12">
      <c r="B536" s="40"/>
      <c r="C536" s="37"/>
      <c r="D536" s="37"/>
      <c r="E536" s="37"/>
      <c r="F536" s="37"/>
      <c r="G536" s="52"/>
      <c r="H536" s="46"/>
      <c r="I536" s="47"/>
      <c r="J536" s="57"/>
      <c r="K536" s="59"/>
      <c r="L536" s="55">
        <f t="shared" si="160"/>
        <v>0</v>
      </c>
      <c r="M536" s="55">
        <f t="shared" si="161"/>
        <v>0</v>
      </c>
      <c r="AC536" s="3">
        <f t="shared" si="162"/>
      </c>
      <c r="AD536" s="3">
        <f t="shared" si="163"/>
      </c>
      <c r="AE536" s="3">
        <f t="shared" si="164"/>
      </c>
      <c r="AF536" s="3">
        <f t="shared" si="165"/>
      </c>
      <c r="AG536" s="3">
        <f t="shared" si="166"/>
      </c>
      <c r="AH536" s="3">
        <f t="shared" si="167"/>
      </c>
      <c r="AI536" s="3">
        <f t="shared" si="168"/>
      </c>
      <c r="AJ536" s="3">
        <f t="shared" si="169"/>
      </c>
      <c r="AK536" s="3">
        <f t="shared" si="170"/>
      </c>
      <c r="AL536" s="3">
        <f t="shared" si="171"/>
      </c>
      <c r="AM536" s="3">
        <f t="shared" si="172"/>
      </c>
      <c r="AN536" s="26">
        <f t="shared" si="173"/>
      </c>
      <c r="AO536" s="27">
        <f t="shared" si="174"/>
      </c>
      <c r="AP536" s="31">
        <f t="shared" si="175"/>
        <v>0</v>
      </c>
      <c r="AQ536" s="3">
        <f t="shared" si="176"/>
      </c>
      <c r="AR536" s="3">
        <f t="shared" si="177"/>
      </c>
      <c r="AS536" s="3">
        <f t="shared" si="178"/>
      </c>
      <c r="AT536" s="3">
        <f t="shared" si="179"/>
      </c>
    </row>
    <row r="537" spans="2:46" ht="12">
      <c r="B537" s="40"/>
      <c r="C537" s="37"/>
      <c r="D537" s="37"/>
      <c r="E537" s="37"/>
      <c r="F537" s="37"/>
      <c r="G537" s="52"/>
      <c r="H537" s="46"/>
      <c r="I537" s="47"/>
      <c r="J537" s="57"/>
      <c r="K537" s="59"/>
      <c r="L537" s="55">
        <f t="shared" si="160"/>
        <v>0</v>
      </c>
      <c r="M537" s="55">
        <f t="shared" si="161"/>
        <v>0</v>
      </c>
      <c r="AC537" s="3">
        <f t="shared" si="162"/>
      </c>
      <c r="AD537" s="3">
        <f t="shared" si="163"/>
      </c>
      <c r="AE537" s="3">
        <f t="shared" si="164"/>
      </c>
      <c r="AF537" s="3">
        <f t="shared" si="165"/>
      </c>
      <c r="AG537" s="3">
        <f t="shared" si="166"/>
      </c>
      <c r="AH537" s="3">
        <f t="shared" si="167"/>
      </c>
      <c r="AI537" s="3">
        <f t="shared" si="168"/>
      </c>
      <c r="AJ537" s="3">
        <f t="shared" si="169"/>
      </c>
      <c r="AK537" s="3">
        <f t="shared" si="170"/>
      </c>
      <c r="AL537" s="3">
        <f t="shared" si="171"/>
      </c>
      <c r="AM537" s="3">
        <f t="shared" si="172"/>
      </c>
      <c r="AN537" s="26">
        <f t="shared" si="173"/>
      </c>
      <c r="AO537" s="27">
        <f t="shared" si="174"/>
      </c>
      <c r="AP537" s="31">
        <f t="shared" si="175"/>
        <v>0</v>
      </c>
      <c r="AQ537" s="3">
        <f t="shared" si="176"/>
      </c>
      <c r="AR537" s="3">
        <f t="shared" si="177"/>
      </c>
      <c r="AS537" s="3">
        <f t="shared" si="178"/>
      </c>
      <c r="AT537" s="3">
        <f t="shared" si="179"/>
      </c>
    </row>
    <row r="538" spans="2:46" ht="12">
      <c r="B538" s="40"/>
      <c r="C538" s="37"/>
      <c r="D538" s="37"/>
      <c r="E538" s="37"/>
      <c r="F538" s="37"/>
      <c r="G538" s="52"/>
      <c r="H538" s="46"/>
      <c r="I538" s="47"/>
      <c r="J538" s="57"/>
      <c r="K538" s="59"/>
      <c r="L538" s="55">
        <f t="shared" si="160"/>
        <v>0</v>
      </c>
      <c r="M538" s="55">
        <f t="shared" si="161"/>
        <v>0</v>
      </c>
      <c r="AC538" s="3">
        <f t="shared" si="162"/>
      </c>
      <c r="AD538" s="3">
        <f t="shared" si="163"/>
      </c>
      <c r="AE538" s="3">
        <f t="shared" si="164"/>
      </c>
      <c r="AF538" s="3">
        <f t="shared" si="165"/>
      </c>
      <c r="AG538" s="3">
        <f t="shared" si="166"/>
      </c>
      <c r="AH538" s="3">
        <f t="shared" si="167"/>
      </c>
      <c r="AI538" s="3">
        <f t="shared" si="168"/>
      </c>
      <c r="AJ538" s="3">
        <f t="shared" si="169"/>
      </c>
      <c r="AK538" s="3">
        <f t="shared" si="170"/>
      </c>
      <c r="AL538" s="3">
        <f t="shared" si="171"/>
      </c>
      <c r="AM538" s="3">
        <f t="shared" si="172"/>
      </c>
      <c r="AN538" s="26">
        <f t="shared" si="173"/>
      </c>
      <c r="AO538" s="27">
        <f t="shared" si="174"/>
      </c>
      <c r="AP538" s="31">
        <f t="shared" si="175"/>
        <v>0</v>
      </c>
      <c r="AQ538" s="3">
        <f t="shared" si="176"/>
      </c>
      <c r="AR538" s="3">
        <f t="shared" si="177"/>
      </c>
      <c r="AS538" s="3">
        <f t="shared" si="178"/>
      </c>
      <c r="AT538" s="3">
        <f t="shared" si="179"/>
      </c>
    </row>
    <row r="539" spans="2:46" ht="12">
      <c r="B539" s="40"/>
      <c r="C539" s="37"/>
      <c r="D539" s="37"/>
      <c r="E539" s="37"/>
      <c r="F539" s="37"/>
      <c r="G539" s="52"/>
      <c r="H539" s="46"/>
      <c r="I539" s="47"/>
      <c r="J539" s="57"/>
      <c r="K539" s="59"/>
      <c r="L539" s="55">
        <f t="shared" si="160"/>
        <v>0</v>
      </c>
      <c r="M539" s="55">
        <f t="shared" si="161"/>
        <v>0</v>
      </c>
      <c r="AC539" s="3">
        <f t="shared" si="162"/>
      </c>
      <c r="AD539" s="3">
        <f t="shared" si="163"/>
      </c>
      <c r="AE539" s="3">
        <f t="shared" si="164"/>
      </c>
      <c r="AF539" s="3">
        <f t="shared" si="165"/>
      </c>
      <c r="AG539" s="3">
        <f t="shared" si="166"/>
      </c>
      <c r="AH539" s="3">
        <f t="shared" si="167"/>
      </c>
      <c r="AI539" s="3">
        <f t="shared" si="168"/>
      </c>
      <c r="AJ539" s="3">
        <f t="shared" si="169"/>
      </c>
      <c r="AK539" s="3">
        <f t="shared" si="170"/>
      </c>
      <c r="AL539" s="3">
        <f t="shared" si="171"/>
      </c>
      <c r="AM539" s="3">
        <f t="shared" si="172"/>
      </c>
      <c r="AN539" s="26">
        <f t="shared" si="173"/>
      </c>
      <c r="AO539" s="27">
        <f t="shared" si="174"/>
      </c>
      <c r="AP539" s="31">
        <f t="shared" si="175"/>
        <v>0</v>
      </c>
      <c r="AQ539" s="3">
        <f t="shared" si="176"/>
      </c>
      <c r="AR539" s="3">
        <f t="shared" si="177"/>
      </c>
      <c r="AS539" s="3">
        <f t="shared" si="178"/>
      </c>
      <c r="AT539" s="3">
        <f t="shared" si="179"/>
      </c>
    </row>
    <row r="540" spans="2:46" ht="12">
      <c r="B540" s="40"/>
      <c r="C540" s="37"/>
      <c r="D540" s="37"/>
      <c r="E540" s="37"/>
      <c r="F540" s="37"/>
      <c r="G540" s="52"/>
      <c r="H540" s="46"/>
      <c r="I540" s="47"/>
      <c r="J540" s="57"/>
      <c r="K540" s="59"/>
      <c r="L540" s="55">
        <f t="shared" si="160"/>
        <v>0</v>
      </c>
      <c r="M540" s="55">
        <f t="shared" si="161"/>
        <v>0</v>
      </c>
      <c r="AC540" s="3">
        <f t="shared" si="162"/>
      </c>
      <c r="AD540" s="3">
        <f t="shared" si="163"/>
      </c>
      <c r="AE540" s="3">
        <f t="shared" si="164"/>
      </c>
      <c r="AF540" s="3">
        <f t="shared" si="165"/>
      </c>
      <c r="AG540" s="3">
        <f t="shared" si="166"/>
      </c>
      <c r="AH540" s="3">
        <f t="shared" si="167"/>
      </c>
      <c r="AI540" s="3">
        <f t="shared" si="168"/>
      </c>
      <c r="AJ540" s="3">
        <f t="shared" si="169"/>
      </c>
      <c r="AK540" s="3">
        <f t="shared" si="170"/>
      </c>
      <c r="AL540" s="3">
        <f t="shared" si="171"/>
      </c>
      <c r="AM540" s="3">
        <f t="shared" si="172"/>
      </c>
      <c r="AN540" s="26">
        <f t="shared" si="173"/>
      </c>
      <c r="AO540" s="27">
        <f t="shared" si="174"/>
      </c>
      <c r="AP540" s="31">
        <f t="shared" si="175"/>
        <v>0</v>
      </c>
      <c r="AQ540" s="3">
        <f t="shared" si="176"/>
      </c>
      <c r="AR540" s="3">
        <f t="shared" si="177"/>
      </c>
      <c r="AS540" s="3">
        <f t="shared" si="178"/>
      </c>
      <c r="AT540" s="3">
        <f t="shared" si="179"/>
      </c>
    </row>
    <row r="541" spans="2:46" ht="12">
      <c r="B541" s="40"/>
      <c r="C541" s="37"/>
      <c r="D541" s="37"/>
      <c r="E541" s="37"/>
      <c r="F541" s="37"/>
      <c r="G541" s="52"/>
      <c r="H541" s="46"/>
      <c r="I541" s="47"/>
      <c r="J541" s="57"/>
      <c r="K541" s="59"/>
      <c r="L541" s="55">
        <f t="shared" si="160"/>
        <v>0</v>
      </c>
      <c r="M541" s="55">
        <f t="shared" si="161"/>
        <v>0</v>
      </c>
      <c r="AC541" s="3">
        <f t="shared" si="162"/>
      </c>
      <c r="AD541" s="3">
        <f t="shared" si="163"/>
      </c>
      <c r="AE541" s="3">
        <f t="shared" si="164"/>
      </c>
      <c r="AF541" s="3">
        <f t="shared" si="165"/>
      </c>
      <c r="AG541" s="3">
        <f t="shared" si="166"/>
      </c>
      <c r="AH541" s="3">
        <f t="shared" si="167"/>
      </c>
      <c r="AI541" s="3">
        <f t="shared" si="168"/>
      </c>
      <c r="AJ541" s="3">
        <f t="shared" si="169"/>
      </c>
      <c r="AK541" s="3">
        <f t="shared" si="170"/>
      </c>
      <c r="AL541" s="3">
        <f t="shared" si="171"/>
      </c>
      <c r="AM541" s="3">
        <f t="shared" si="172"/>
      </c>
      <c r="AN541" s="26">
        <f t="shared" si="173"/>
      </c>
      <c r="AO541" s="27">
        <f t="shared" si="174"/>
      </c>
      <c r="AP541" s="31">
        <f t="shared" si="175"/>
        <v>0</v>
      </c>
      <c r="AQ541" s="3">
        <f t="shared" si="176"/>
      </c>
      <c r="AR541" s="3">
        <f t="shared" si="177"/>
      </c>
      <c r="AS541" s="3">
        <f t="shared" si="178"/>
      </c>
      <c r="AT541" s="3">
        <f t="shared" si="179"/>
      </c>
    </row>
    <row r="542" spans="2:46" ht="12">
      <c r="B542" s="40"/>
      <c r="C542" s="37"/>
      <c r="D542" s="37"/>
      <c r="E542" s="37"/>
      <c r="F542" s="37"/>
      <c r="G542" s="52"/>
      <c r="H542" s="46"/>
      <c r="I542" s="47"/>
      <c r="J542" s="57"/>
      <c r="K542" s="59"/>
      <c r="L542" s="55">
        <f t="shared" si="160"/>
        <v>0</v>
      </c>
      <c r="M542" s="55">
        <f t="shared" si="161"/>
        <v>0</v>
      </c>
      <c r="AC542" s="3">
        <f t="shared" si="162"/>
      </c>
      <c r="AD542" s="3">
        <f t="shared" si="163"/>
      </c>
      <c r="AE542" s="3">
        <f t="shared" si="164"/>
      </c>
      <c r="AF542" s="3">
        <f t="shared" si="165"/>
      </c>
      <c r="AG542" s="3">
        <f t="shared" si="166"/>
      </c>
      <c r="AH542" s="3">
        <f t="shared" si="167"/>
      </c>
      <c r="AI542" s="3">
        <f t="shared" si="168"/>
      </c>
      <c r="AJ542" s="3">
        <f t="shared" si="169"/>
      </c>
      <c r="AK542" s="3">
        <f t="shared" si="170"/>
      </c>
      <c r="AL542" s="3">
        <f t="shared" si="171"/>
      </c>
      <c r="AM542" s="3">
        <f t="shared" si="172"/>
      </c>
      <c r="AN542" s="26">
        <f t="shared" si="173"/>
      </c>
      <c r="AO542" s="27">
        <f t="shared" si="174"/>
      </c>
      <c r="AP542" s="31">
        <f t="shared" si="175"/>
        <v>0</v>
      </c>
      <c r="AQ542" s="3">
        <f t="shared" si="176"/>
      </c>
      <c r="AR542" s="3">
        <f t="shared" si="177"/>
      </c>
      <c r="AS542" s="3">
        <f t="shared" si="178"/>
      </c>
      <c r="AT542" s="3">
        <f t="shared" si="179"/>
      </c>
    </row>
    <row r="543" spans="2:46" ht="12">
      <c r="B543" s="40"/>
      <c r="C543" s="37"/>
      <c r="D543" s="37"/>
      <c r="E543" s="37"/>
      <c r="F543" s="37"/>
      <c r="G543" s="52"/>
      <c r="H543" s="46"/>
      <c r="I543" s="47"/>
      <c r="J543" s="57"/>
      <c r="K543" s="59"/>
      <c r="L543" s="55">
        <f t="shared" si="160"/>
        <v>0</v>
      </c>
      <c r="M543" s="55">
        <f t="shared" si="161"/>
        <v>0</v>
      </c>
      <c r="AC543" s="3">
        <f t="shared" si="162"/>
      </c>
      <c r="AD543" s="3">
        <f t="shared" si="163"/>
      </c>
      <c r="AE543" s="3">
        <f t="shared" si="164"/>
      </c>
      <c r="AF543" s="3">
        <f t="shared" si="165"/>
      </c>
      <c r="AG543" s="3">
        <f t="shared" si="166"/>
      </c>
      <c r="AH543" s="3">
        <f t="shared" si="167"/>
      </c>
      <c r="AI543" s="3">
        <f t="shared" si="168"/>
      </c>
      <c r="AJ543" s="3">
        <f t="shared" si="169"/>
      </c>
      <c r="AK543" s="3">
        <f t="shared" si="170"/>
      </c>
      <c r="AL543" s="3">
        <f t="shared" si="171"/>
      </c>
      <c r="AM543" s="3">
        <f t="shared" si="172"/>
      </c>
      <c r="AN543" s="26">
        <f t="shared" si="173"/>
      </c>
      <c r="AO543" s="27">
        <f t="shared" si="174"/>
      </c>
      <c r="AP543" s="31">
        <f t="shared" si="175"/>
        <v>0</v>
      </c>
      <c r="AQ543" s="3">
        <f t="shared" si="176"/>
      </c>
      <c r="AR543" s="3">
        <f t="shared" si="177"/>
      </c>
      <c r="AS543" s="3">
        <f t="shared" si="178"/>
      </c>
      <c r="AT543" s="3">
        <f t="shared" si="179"/>
      </c>
    </row>
    <row r="544" spans="2:46" ht="12">
      <c r="B544" s="40"/>
      <c r="C544" s="37"/>
      <c r="D544" s="37"/>
      <c r="E544" s="37"/>
      <c r="F544" s="37"/>
      <c r="G544" s="52"/>
      <c r="H544" s="46"/>
      <c r="I544" s="47"/>
      <c r="J544" s="57"/>
      <c r="K544" s="59"/>
      <c r="L544" s="55">
        <f t="shared" si="160"/>
        <v>0</v>
      </c>
      <c r="M544" s="55">
        <f t="shared" si="161"/>
        <v>0</v>
      </c>
      <c r="AC544" s="3">
        <f t="shared" si="162"/>
      </c>
      <c r="AD544" s="3">
        <f t="shared" si="163"/>
      </c>
      <c r="AE544" s="3">
        <f t="shared" si="164"/>
      </c>
      <c r="AF544" s="3">
        <f t="shared" si="165"/>
      </c>
      <c r="AG544" s="3">
        <f t="shared" si="166"/>
      </c>
      <c r="AH544" s="3">
        <f t="shared" si="167"/>
      </c>
      <c r="AI544" s="3">
        <f t="shared" si="168"/>
      </c>
      <c r="AJ544" s="3">
        <f t="shared" si="169"/>
      </c>
      <c r="AK544" s="3">
        <f t="shared" si="170"/>
      </c>
      <c r="AL544" s="3">
        <f t="shared" si="171"/>
      </c>
      <c r="AM544" s="3">
        <f t="shared" si="172"/>
      </c>
      <c r="AN544" s="26">
        <f t="shared" si="173"/>
      </c>
      <c r="AO544" s="27">
        <f t="shared" si="174"/>
      </c>
      <c r="AP544" s="31">
        <f t="shared" si="175"/>
        <v>0</v>
      </c>
      <c r="AQ544" s="3">
        <f t="shared" si="176"/>
      </c>
      <c r="AR544" s="3">
        <f t="shared" si="177"/>
      </c>
      <c r="AS544" s="3">
        <f t="shared" si="178"/>
      </c>
      <c r="AT544" s="3">
        <f t="shared" si="179"/>
      </c>
    </row>
    <row r="545" spans="2:46" ht="12">
      <c r="B545" s="40"/>
      <c r="C545" s="37"/>
      <c r="D545" s="37"/>
      <c r="E545" s="37"/>
      <c r="F545" s="37"/>
      <c r="G545" s="52"/>
      <c r="H545" s="46"/>
      <c r="I545" s="47"/>
      <c r="J545" s="57"/>
      <c r="K545" s="59"/>
      <c r="L545" s="55">
        <f t="shared" si="160"/>
        <v>0</v>
      </c>
      <c r="M545" s="55">
        <f t="shared" si="161"/>
        <v>0</v>
      </c>
      <c r="AC545" s="3">
        <f t="shared" si="162"/>
      </c>
      <c r="AD545" s="3">
        <f t="shared" si="163"/>
      </c>
      <c r="AE545" s="3">
        <f t="shared" si="164"/>
      </c>
      <c r="AF545" s="3">
        <f t="shared" si="165"/>
      </c>
      <c r="AG545" s="3">
        <f t="shared" si="166"/>
      </c>
      <c r="AH545" s="3">
        <f t="shared" si="167"/>
      </c>
      <c r="AI545" s="3">
        <f t="shared" si="168"/>
      </c>
      <c r="AJ545" s="3">
        <f t="shared" si="169"/>
      </c>
      <c r="AK545" s="3">
        <f t="shared" si="170"/>
      </c>
      <c r="AL545" s="3">
        <f t="shared" si="171"/>
      </c>
      <c r="AM545" s="3">
        <f t="shared" si="172"/>
      </c>
      <c r="AN545" s="26">
        <f t="shared" si="173"/>
      </c>
      <c r="AO545" s="27">
        <f t="shared" si="174"/>
      </c>
      <c r="AP545" s="31">
        <f t="shared" si="175"/>
        <v>0</v>
      </c>
      <c r="AQ545" s="3">
        <f t="shared" si="176"/>
      </c>
      <c r="AR545" s="3">
        <f t="shared" si="177"/>
      </c>
      <c r="AS545" s="3">
        <f t="shared" si="178"/>
      </c>
      <c r="AT545" s="3">
        <f t="shared" si="179"/>
      </c>
    </row>
    <row r="546" spans="2:46" ht="12">
      <c r="B546" s="40"/>
      <c r="C546" s="37"/>
      <c r="D546" s="37"/>
      <c r="E546" s="37"/>
      <c r="F546" s="37"/>
      <c r="G546" s="52"/>
      <c r="H546" s="46"/>
      <c r="I546" s="47"/>
      <c r="J546" s="57"/>
      <c r="K546" s="59"/>
      <c r="L546" s="55">
        <f t="shared" si="160"/>
        <v>0</v>
      </c>
      <c r="M546" s="55">
        <f t="shared" si="161"/>
        <v>0</v>
      </c>
      <c r="AC546" s="3">
        <f t="shared" si="162"/>
      </c>
      <c r="AD546" s="3">
        <f t="shared" si="163"/>
      </c>
      <c r="AE546" s="3">
        <f t="shared" si="164"/>
      </c>
      <c r="AF546" s="3">
        <f t="shared" si="165"/>
      </c>
      <c r="AG546" s="3">
        <f t="shared" si="166"/>
      </c>
      <c r="AH546" s="3">
        <f t="shared" si="167"/>
      </c>
      <c r="AI546" s="3">
        <f t="shared" si="168"/>
      </c>
      <c r="AJ546" s="3">
        <f t="shared" si="169"/>
      </c>
      <c r="AK546" s="3">
        <f t="shared" si="170"/>
      </c>
      <c r="AL546" s="3">
        <f t="shared" si="171"/>
      </c>
      <c r="AM546" s="3">
        <f t="shared" si="172"/>
      </c>
      <c r="AN546" s="26">
        <f t="shared" si="173"/>
      </c>
      <c r="AO546" s="27">
        <f t="shared" si="174"/>
      </c>
      <c r="AP546" s="31">
        <f t="shared" si="175"/>
        <v>0</v>
      </c>
      <c r="AQ546" s="3">
        <f t="shared" si="176"/>
      </c>
      <c r="AR546" s="3">
        <f t="shared" si="177"/>
      </c>
      <c r="AS546" s="3">
        <f t="shared" si="178"/>
      </c>
      <c r="AT546" s="3">
        <f t="shared" si="179"/>
      </c>
    </row>
    <row r="547" spans="2:46" ht="12">
      <c r="B547" s="40"/>
      <c r="C547" s="37"/>
      <c r="D547" s="37"/>
      <c r="E547" s="37"/>
      <c r="F547" s="37"/>
      <c r="G547" s="52"/>
      <c r="H547" s="46"/>
      <c r="I547" s="47"/>
      <c r="J547" s="57"/>
      <c r="K547" s="59"/>
      <c r="L547" s="55">
        <f t="shared" si="160"/>
        <v>0</v>
      </c>
      <c r="M547" s="55">
        <f t="shared" si="161"/>
        <v>0</v>
      </c>
      <c r="AC547" s="3">
        <f t="shared" si="162"/>
      </c>
      <c r="AD547" s="3">
        <f t="shared" si="163"/>
      </c>
      <c r="AE547" s="3">
        <f t="shared" si="164"/>
      </c>
      <c r="AF547" s="3">
        <f t="shared" si="165"/>
      </c>
      <c r="AG547" s="3">
        <f t="shared" si="166"/>
      </c>
      <c r="AH547" s="3">
        <f t="shared" si="167"/>
      </c>
      <c r="AI547" s="3">
        <f t="shared" si="168"/>
      </c>
      <c r="AJ547" s="3">
        <f t="shared" si="169"/>
      </c>
      <c r="AK547" s="3">
        <f t="shared" si="170"/>
      </c>
      <c r="AL547" s="3">
        <f t="shared" si="171"/>
      </c>
      <c r="AM547" s="3">
        <f t="shared" si="172"/>
      </c>
      <c r="AN547" s="26">
        <f t="shared" si="173"/>
      </c>
      <c r="AO547" s="27">
        <f t="shared" si="174"/>
      </c>
      <c r="AP547" s="31">
        <f t="shared" si="175"/>
        <v>0</v>
      </c>
      <c r="AQ547" s="3">
        <f t="shared" si="176"/>
      </c>
      <c r="AR547" s="3">
        <f t="shared" si="177"/>
      </c>
      <c r="AS547" s="3">
        <f t="shared" si="178"/>
      </c>
      <c r="AT547" s="3">
        <f t="shared" si="179"/>
      </c>
    </row>
    <row r="548" spans="2:46" ht="12">
      <c r="B548" s="40"/>
      <c r="C548" s="37"/>
      <c r="D548" s="37"/>
      <c r="E548" s="37"/>
      <c r="F548" s="37"/>
      <c r="G548" s="52"/>
      <c r="H548" s="46"/>
      <c r="I548" s="47"/>
      <c r="J548" s="57"/>
      <c r="K548" s="59"/>
      <c r="L548" s="55">
        <f t="shared" si="160"/>
        <v>0</v>
      </c>
      <c r="M548" s="55">
        <f t="shared" si="161"/>
        <v>0</v>
      </c>
      <c r="AC548" s="3">
        <f t="shared" si="162"/>
      </c>
      <c r="AD548" s="3">
        <f t="shared" si="163"/>
      </c>
      <c r="AE548" s="3">
        <f t="shared" si="164"/>
      </c>
      <c r="AF548" s="3">
        <f t="shared" si="165"/>
      </c>
      <c r="AG548" s="3">
        <f t="shared" si="166"/>
      </c>
      <c r="AH548" s="3">
        <f t="shared" si="167"/>
      </c>
      <c r="AI548" s="3">
        <f t="shared" si="168"/>
      </c>
      <c r="AJ548" s="3">
        <f t="shared" si="169"/>
      </c>
      <c r="AK548" s="3">
        <f t="shared" si="170"/>
      </c>
      <c r="AL548" s="3">
        <f t="shared" si="171"/>
      </c>
      <c r="AM548" s="3">
        <f t="shared" si="172"/>
      </c>
      <c r="AN548" s="26">
        <f t="shared" si="173"/>
      </c>
      <c r="AO548" s="27">
        <f t="shared" si="174"/>
      </c>
      <c r="AP548" s="31">
        <f t="shared" si="175"/>
        <v>0</v>
      </c>
      <c r="AQ548" s="3">
        <f t="shared" si="176"/>
      </c>
      <c r="AR548" s="3">
        <f t="shared" si="177"/>
      </c>
      <c r="AS548" s="3">
        <f t="shared" si="178"/>
      </c>
      <c r="AT548" s="3">
        <f t="shared" si="179"/>
      </c>
    </row>
    <row r="549" spans="2:46" ht="12">
      <c r="B549" s="40"/>
      <c r="C549" s="37"/>
      <c r="D549" s="37"/>
      <c r="E549" s="37"/>
      <c r="F549" s="37"/>
      <c r="G549" s="52"/>
      <c r="H549" s="46"/>
      <c r="I549" s="47"/>
      <c r="J549" s="57"/>
      <c r="K549" s="59"/>
      <c r="L549" s="55">
        <f t="shared" si="160"/>
        <v>0</v>
      </c>
      <c r="M549" s="55">
        <f t="shared" si="161"/>
        <v>0</v>
      </c>
      <c r="AC549" s="3">
        <f t="shared" si="162"/>
      </c>
      <c r="AD549" s="3">
        <f t="shared" si="163"/>
      </c>
      <c r="AE549" s="3">
        <f t="shared" si="164"/>
      </c>
      <c r="AF549" s="3">
        <f t="shared" si="165"/>
      </c>
      <c r="AG549" s="3">
        <f t="shared" si="166"/>
      </c>
      <c r="AH549" s="3">
        <f t="shared" si="167"/>
      </c>
      <c r="AI549" s="3">
        <f t="shared" si="168"/>
      </c>
      <c r="AJ549" s="3">
        <f t="shared" si="169"/>
      </c>
      <c r="AK549" s="3">
        <f t="shared" si="170"/>
      </c>
      <c r="AL549" s="3">
        <f t="shared" si="171"/>
      </c>
      <c r="AM549" s="3">
        <f t="shared" si="172"/>
      </c>
      <c r="AN549" s="26">
        <f t="shared" si="173"/>
      </c>
      <c r="AO549" s="27">
        <f t="shared" si="174"/>
      </c>
      <c r="AP549" s="31">
        <f t="shared" si="175"/>
        <v>0</v>
      </c>
      <c r="AQ549" s="3">
        <f t="shared" si="176"/>
      </c>
      <c r="AR549" s="3">
        <f t="shared" si="177"/>
      </c>
      <c r="AS549" s="3">
        <f t="shared" si="178"/>
      </c>
      <c r="AT549" s="3">
        <f t="shared" si="179"/>
      </c>
    </row>
    <row r="550" spans="2:46" ht="12">
      <c r="B550" s="40"/>
      <c r="C550" s="37"/>
      <c r="D550" s="37"/>
      <c r="E550" s="37"/>
      <c r="F550" s="37"/>
      <c r="G550" s="52"/>
      <c r="H550" s="46"/>
      <c r="I550" s="47"/>
      <c r="J550" s="57"/>
      <c r="K550" s="59"/>
      <c r="L550" s="55">
        <f aca="true" t="shared" si="180" ref="L550:L613">IF(I550="N",IF(J550="Y",G550*H550,IF(J550="P",0,IF(J550="R",G550,0))),IF(J550="Y",G550*H550-G550,IF(J550="P",0,IF(J550="R",0,0))))</f>
        <v>0</v>
      </c>
      <c r="M550" s="55">
        <f aca="true" t="shared" si="181" ref="M550:M613">IF(I550="N",IF(J550="Y",G550*H550-G550,IF(J550="P",0,IF(J550="R",0,-G550))),IF(J550="Y",G550*H550-G550,IF(J550="P",0,IF(J550="R",0,0))))</f>
        <v>0</v>
      </c>
      <c r="AC550" s="3">
        <f aca="true" t="shared" si="182" ref="AC550:AC613">IF($C550&lt;&gt;"",IF(AC$4&lt;&gt;"",IF($C550=AC$4,AC549+$M550,AC549),""),"")</f>
      </c>
      <c r="AD550" s="3">
        <f aca="true" t="shared" si="183" ref="AD550:AD613">IF($C550&lt;&gt;"",IF(AD$4&lt;&gt;"",IF($C550=AD$4,AD549+$M550,AD549),""),"")</f>
      </c>
      <c r="AE550" s="3">
        <f aca="true" t="shared" si="184" ref="AE550:AE613">IF($C550&lt;&gt;"",IF(AE$4&lt;&gt;"",IF($C550=AE$4,AE549+$M550,AE549),""),"")</f>
      </c>
      <c r="AF550" s="3">
        <f aca="true" t="shared" si="185" ref="AF550:AF613">IF($C550&lt;&gt;"",IF(AF$4&lt;&gt;"",IF($C550=AF$4,AF549+$M550,AF549),""),"")</f>
      </c>
      <c r="AG550" s="3">
        <f aca="true" t="shared" si="186" ref="AG550:AG613">IF($C550&lt;&gt;"",IF(AG$4&lt;&gt;"",IF($C550=AG$4,AG549+$M550,AG549),""),"")</f>
      </c>
      <c r="AH550" s="3">
        <f aca="true" t="shared" si="187" ref="AH550:AH613">IF($C550&lt;&gt;"",IF(AH$4&lt;&gt;"",IF($C550=AH$4,AH549+$M550,AH549),""),"")</f>
      </c>
      <c r="AI550" s="3">
        <f aca="true" t="shared" si="188" ref="AI550:AI613">IF($C550&lt;&gt;"",IF(AI$4&lt;&gt;"",IF($C550=AI$4,AI549+$M550,AI549),""),"")</f>
      </c>
      <c r="AJ550" s="3">
        <f aca="true" t="shared" si="189" ref="AJ550:AJ613">IF($C550&lt;&gt;"",IF(AJ$4&lt;&gt;"",IF($C550=AJ$4,AJ549+$M550,AJ549),""),"")</f>
      </c>
      <c r="AK550" s="3">
        <f aca="true" t="shared" si="190" ref="AK550:AK613">IF($C550&lt;&gt;"",IF(AK$4&lt;&gt;"",IF($C550=AK$4,AK549+$M550,AK549),""),"")</f>
      </c>
      <c r="AL550" s="3">
        <f aca="true" t="shared" si="191" ref="AL550:AL613">IF($C550&lt;&gt;"",IF(AL$4&lt;&gt;"",IF($C550=AL$4,AL549+$M550,AL549),""),"")</f>
      </c>
      <c r="AM550" s="3">
        <f aca="true" t="shared" si="192" ref="AM550:AM613">IF($C550&lt;&gt;"",IF(AM$4&lt;&gt;"",IF($C550=AM$4,AM549+$M550,AM549),""),"")</f>
      </c>
      <c r="AN550" s="26">
        <f aca="true" t="shared" si="193" ref="AN550:AN613">IF($C550&lt;&gt;"",IF(AN$4&lt;&gt;"",IF($C550=AN$4,AN549+$M550,AN549),""),"")</f>
      </c>
      <c r="AO550" s="27">
        <f aca="true" t="shared" si="194" ref="AO550:AO613">IF(C550&lt;&gt;"",AO549+M550,"")</f>
      </c>
      <c r="AP550" s="31">
        <f aca="true" t="shared" si="195" ref="AP550:AP613">IF(I550="Y",G550*H550-G550,G550*H550)</f>
        <v>0</v>
      </c>
      <c r="AQ550" s="3">
        <f aca="true" t="shared" si="196" ref="AQ550:AQ613">IF(J550="P",G550,"")</f>
      </c>
      <c r="AR550" s="3">
        <f aca="true" t="shared" si="197" ref="AR550:AR613">IF(J550="P",C550,"")</f>
      </c>
      <c r="AS550" s="3">
        <f aca="true" t="shared" si="198" ref="AS550:AS613">IF(I550="Y",IF(J550="Y",G550,IF(J550="N",G550,"")),"")</f>
      </c>
      <c r="AT550" s="3">
        <f aca="true" t="shared" si="199" ref="AT550:AT613">IF(I550="Y",IF(J550="Y",C550,IF(J550="N",C550,"")),"")</f>
      </c>
    </row>
    <row r="551" spans="2:46" ht="12">
      <c r="B551" s="40"/>
      <c r="C551" s="37"/>
      <c r="D551" s="37"/>
      <c r="E551" s="37"/>
      <c r="F551" s="37"/>
      <c r="G551" s="52"/>
      <c r="H551" s="46"/>
      <c r="I551" s="47"/>
      <c r="J551" s="57"/>
      <c r="K551" s="59"/>
      <c r="L551" s="55">
        <f t="shared" si="180"/>
        <v>0</v>
      </c>
      <c r="M551" s="55">
        <f t="shared" si="181"/>
        <v>0</v>
      </c>
      <c r="AC551" s="3">
        <f t="shared" si="182"/>
      </c>
      <c r="AD551" s="3">
        <f t="shared" si="183"/>
      </c>
      <c r="AE551" s="3">
        <f t="shared" si="184"/>
      </c>
      <c r="AF551" s="3">
        <f t="shared" si="185"/>
      </c>
      <c r="AG551" s="3">
        <f t="shared" si="186"/>
      </c>
      <c r="AH551" s="3">
        <f t="shared" si="187"/>
      </c>
      <c r="AI551" s="3">
        <f t="shared" si="188"/>
      </c>
      <c r="AJ551" s="3">
        <f t="shared" si="189"/>
      </c>
      <c r="AK551" s="3">
        <f t="shared" si="190"/>
      </c>
      <c r="AL551" s="3">
        <f t="shared" si="191"/>
      </c>
      <c r="AM551" s="3">
        <f t="shared" si="192"/>
      </c>
      <c r="AN551" s="26">
        <f t="shared" si="193"/>
      </c>
      <c r="AO551" s="27">
        <f t="shared" si="194"/>
      </c>
      <c r="AP551" s="31">
        <f t="shared" si="195"/>
        <v>0</v>
      </c>
      <c r="AQ551" s="3">
        <f t="shared" si="196"/>
      </c>
      <c r="AR551" s="3">
        <f t="shared" si="197"/>
      </c>
      <c r="AS551" s="3">
        <f t="shared" si="198"/>
      </c>
      <c r="AT551" s="3">
        <f t="shared" si="199"/>
      </c>
    </row>
    <row r="552" spans="2:46" ht="12">
      <c r="B552" s="40"/>
      <c r="C552" s="37"/>
      <c r="D552" s="37"/>
      <c r="E552" s="37"/>
      <c r="F552" s="37"/>
      <c r="G552" s="52"/>
      <c r="H552" s="46"/>
      <c r="I552" s="47"/>
      <c r="J552" s="57"/>
      <c r="K552" s="59"/>
      <c r="L552" s="55">
        <f t="shared" si="180"/>
        <v>0</v>
      </c>
      <c r="M552" s="55">
        <f t="shared" si="181"/>
        <v>0</v>
      </c>
      <c r="AC552" s="3">
        <f t="shared" si="182"/>
      </c>
      <c r="AD552" s="3">
        <f t="shared" si="183"/>
      </c>
      <c r="AE552" s="3">
        <f t="shared" si="184"/>
      </c>
      <c r="AF552" s="3">
        <f t="shared" si="185"/>
      </c>
      <c r="AG552" s="3">
        <f t="shared" si="186"/>
      </c>
      <c r="AH552" s="3">
        <f t="shared" si="187"/>
      </c>
      <c r="AI552" s="3">
        <f t="shared" si="188"/>
      </c>
      <c r="AJ552" s="3">
        <f t="shared" si="189"/>
      </c>
      <c r="AK552" s="3">
        <f t="shared" si="190"/>
      </c>
      <c r="AL552" s="3">
        <f t="shared" si="191"/>
      </c>
      <c r="AM552" s="3">
        <f t="shared" si="192"/>
      </c>
      <c r="AN552" s="26">
        <f t="shared" si="193"/>
      </c>
      <c r="AO552" s="27">
        <f t="shared" si="194"/>
      </c>
      <c r="AP552" s="31">
        <f t="shared" si="195"/>
        <v>0</v>
      </c>
      <c r="AQ552" s="3">
        <f t="shared" si="196"/>
      </c>
      <c r="AR552" s="3">
        <f t="shared" si="197"/>
      </c>
      <c r="AS552" s="3">
        <f t="shared" si="198"/>
      </c>
      <c r="AT552" s="3">
        <f t="shared" si="199"/>
      </c>
    </row>
    <row r="553" spans="2:46" ht="12">
      <c r="B553" s="40"/>
      <c r="C553" s="37"/>
      <c r="D553" s="37"/>
      <c r="E553" s="37"/>
      <c r="F553" s="37"/>
      <c r="G553" s="52"/>
      <c r="H553" s="46"/>
      <c r="I553" s="47"/>
      <c r="J553" s="57"/>
      <c r="K553" s="59"/>
      <c r="L553" s="55">
        <f t="shared" si="180"/>
        <v>0</v>
      </c>
      <c r="M553" s="55">
        <f t="shared" si="181"/>
        <v>0</v>
      </c>
      <c r="AC553" s="3">
        <f t="shared" si="182"/>
      </c>
      <c r="AD553" s="3">
        <f t="shared" si="183"/>
      </c>
      <c r="AE553" s="3">
        <f t="shared" si="184"/>
      </c>
      <c r="AF553" s="3">
        <f t="shared" si="185"/>
      </c>
      <c r="AG553" s="3">
        <f t="shared" si="186"/>
      </c>
      <c r="AH553" s="3">
        <f t="shared" si="187"/>
      </c>
      <c r="AI553" s="3">
        <f t="shared" si="188"/>
      </c>
      <c r="AJ553" s="3">
        <f t="shared" si="189"/>
      </c>
      <c r="AK553" s="3">
        <f t="shared" si="190"/>
      </c>
      <c r="AL553" s="3">
        <f t="shared" si="191"/>
      </c>
      <c r="AM553" s="3">
        <f t="shared" si="192"/>
      </c>
      <c r="AN553" s="26">
        <f t="shared" si="193"/>
      </c>
      <c r="AO553" s="27">
        <f t="shared" si="194"/>
      </c>
      <c r="AP553" s="31">
        <f t="shared" si="195"/>
        <v>0</v>
      </c>
      <c r="AQ553" s="3">
        <f t="shared" si="196"/>
      </c>
      <c r="AR553" s="3">
        <f t="shared" si="197"/>
      </c>
      <c r="AS553" s="3">
        <f t="shared" si="198"/>
      </c>
      <c r="AT553" s="3">
        <f t="shared" si="199"/>
      </c>
    </row>
    <row r="554" spans="2:46" ht="12">
      <c r="B554" s="40"/>
      <c r="C554" s="37"/>
      <c r="D554" s="37"/>
      <c r="E554" s="37"/>
      <c r="F554" s="37"/>
      <c r="G554" s="52"/>
      <c r="H554" s="46"/>
      <c r="I554" s="47"/>
      <c r="J554" s="57"/>
      <c r="K554" s="59"/>
      <c r="L554" s="55">
        <f t="shared" si="180"/>
        <v>0</v>
      </c>
      <c r="M554" s="55">
        <f t="shared" si="181"/>
        <v>0</v>
      </c>
      <c r="AC554" s="3">
        <f t="shared" si="182"/>
      </c>
      <c r="AD554" s="3">
        <f t="shared" si="183"/>
      </c>
      <c r="AE554" s="3">
        <f t="shared" si="184"/>
      </c>
      <c r="AF554" s="3">
        <f t="shared" si="185"/>
      </c>
      <c r="AG554" s="3">
        <f t="shared" si="186"/>
      </c>
      <c r="AH554" s="3">
        <f t="shared" si="187"/>
      </c>
      <c r="AI554" s="3">
        <f t="shared" si="188"/>
      </c>
      <c r="AJ554" s="3">
        <f t="shared" si="189"/>
      </c>
      <c r="AK554" s="3">
        <f t="shared" si="190"/>
      </c>
      <c r="AL554" s="3">
        <f t="shared" si="191"/>
      </c>
      <c r="AM554" s="3">
        <f t="shared" si="192"/>
      </c>
      <c r="AN554" s="26">
        <f t="shared" si="193"/>
      </c>
      <c r="AO554" s="27">
        <f t="shared" si="194"/>
      </c>
      <c r="AP554" s="31">
        <f t="shared" si="195"/>
        <v>0</v>
      </c>
      <c r="AQ554" s="3">
        <f t="shared" si="196"/>
      </c>
      <c r="AR554" s="3">
        <f t="shared" si="197"/>
      </c>
      <c r="AS554" s="3">
        <f t="shared" si="198"/>
      </c>
      <c r="AT554" s="3">
        <f t="shared" si="199"/>
      </c>
    </row>
    <row r="555" spans="2:46" ht="12">
      <c r="B555" s="40"/>
      <c r="C555" s="37"/>
      <c r="D555" s="37"/>
      <c r="E555" s="37"/>
      <c r="F555" s="37"/>
      <c r="G555" s="52"/>
      <c r="H555" s="46"/>
      <c r="I555" s="47"/>
      <c r="J555" s="57"/>
      <c r="K555" s="59"/>
      <c r="L555" s="55">
        <f t="shared" si="180"/>
        <v>0</v>
      </c>
      <c r="M555" s="55">
        <f t="shared" si="181"/>
        <v>0</v>
      </c>
      <c r="AC555" s="3">
        <f t="shared" si="182"/>
      </c>
      <c r="AD555" s="3">
        <f t="shared" si="183"/>
      </c>
      <c r="AE555" s="3">
        <f t="shared" si="184"/>
      </c>
      <c r="AF555" s="3">
        <f t="shared" si="185"/>
      </c>
      <c r="AG555" s="3">
        <f t="shared" si="186"/>
      </c>
      <c r="AH555" s="3">
        <f t="shared" si="187"/>
      </c>
      <c r="AI555" s="3">
        <f t="shared" si="188"/>
      </c>
      <c r="AJ555" s="3">
        <f t="shared" si="189"/>
      </c>
      <c r="AK555" s="3">
        <f t="shared" si="190"/>
      </c>
      <c r="AL555" s="3">
        <f t="shared" si="191"/>
      </c>
      <c r="AM555" s="3">
        <f t="shared" si="192"/>
      </c>
      <c r="AN555" s="26">
        <f t="shared" si="193"/>
      </c>
      <c r="AO555" s="27">
        <f t="shared" si="194"/>
      </c>
      <c r="AP555" s="31">
        <f t="shared" si="195"/>
        <v>0</v>
      </c>
      <c r="AQ555" s="3">
        <f t="shared" si="196"/>
      </c>
      <c r="AR555" s="3">
        <f t="shared" si="197"/>
      </c>
      <c r="AS555" s="3">
        <f t="shared" si="198"/>
      </c>
      <c r="AT555" s="3">
        <f t="shared" si="199"/>
      </c>
    </row>
    <row r="556" spans="2:46" ht="12">
      <c r="B556" s="40"/>
      <c r="C556" s="37"/>
      <c r="D556" s="37"/>
      <c r="E556" s="37"/>
      <c r="F556" s="37"/>
      <c r="G556" s="52"/>
      <c r="H556" s="46"/>
      <c r="I556" s="47"/>
      <c r="J556" s="57"/>
      <c r="K556" s="59"/>
      <c r="L556" s="55">
        <f t="shared" si="180"/>
        <v>0</v>
      </c>
      <c r="M556" s="55">
        <f t="shared" si="181"/>
        <v>0</v>
      </c>
      <c r="AC556" s="3">
        <f t="shared" si="182"/>
      </c>
      <c r="AD556" s="3">
        <f t="shared" si="183"/>
      </c>
      <c r="AE556" s="3">
        <f t="shared" si="184"/>
      </c>
      <c r="AF556" s="3">
        <f t="shared" si="185"/>
      </c>
      <c r="AG556" s="3">
        <f t="shared" si="186"/>
      </c>
      <c r="AH556" s="3">
        <f t="shared" si="187"/>
      </c>
      <c r="AI556" s="3">
        <f t="shared" si="188"/>
      </c>
      <c r="AJ556" s="3">
        <f t="shared" si="189"/>
      </c>
      <c r="AK556" s="3">
        <f t="shared" si="190"/>
      </c>
      <c r="AL556" s="3">
        <f t="shared" si="191"/>
      </c>
      <c r="AM556" s="3">
        <f t="shared" si="192"/>
      </c>
      <c r="AN556" s="26">
        <f t="shared" si="193"/>
      </c>
      <c r="AO556" s="27">
        <f t="shared" si="194"/>
      </c>
      <c r="AP556" s="31">
        <f t="shared" si="195"/>
        <v>0</v>
      </c>
      <c r="AQ556" s="3">
        <f t="shared" si="196"/>
      </c>
      <c r="AR556" s="3">
        <f t="shared" si="197"/>
      </c>
      <c r="AS556" s="3">
        <f t="shared" si="198"/>
      </c>
      <c r="AT556" s="3">
        <f t="shared" si="199"/>
      </c>
    </row>
    <row r="557" spans="2:46" ht="12">
      <c r="B557" s="40"/>
      <c r="C557" s="37"/>
      <c r="D557" s="37"/>
      <c r="E557" s="37"/>
      <c r="F557" s="37"/>
      <c r="G557" s="52"/>
      <c r="H557" s="46"/>
      <c r="I557" s="47"/>
      <c r="J557" s="57"/>
      <c r="K557" s="59"/>
      <c r="L557" s="55">
        <f t="shared" si="180"/>
        <v>0</v>
      </c>
      <c r="M557" s="55">
        <f t="shared" si="181"/>
        <v>0</v>
      </c>
      <c r="AC557" s="3">
        <f t="shared" si="182"/>
      </c>
      <c r="AD557" s="3">
        <f t="shared" si="183"/>
      </c>
      <c r="AE557" s="3">
        <f t="shared" si="184"/>
      </c>
      <c r="AF557" s="3">
        <f t="shared" si="185"/>
      </c>
      <c r="AG557" s="3">
        <f t="shared" si="186"/>
      </c>
      <c r="AH557" s="3">
        <f t="shared" si="187"/>
      </c>
      <c r="AI557" s="3">
        <f t="shared" si="188"/>
      </c>
      <c r="AJ557" s="3">
        <f t="shared" si="189"/>
      </c>
      <c r="AK557" s="3">
        <f t="shared" si="190"/>
      </c>
      <c r="AL557" s="3">
        <f t="shared" si="191"/>
      </c>
      <c r="AM557" s="3">
        <f t="shared" si="192"/>
      </c>
      <c r="AN557" s="26">
        <f t="shared" si="193"/>
      </c>
      <c r="AO557" s="27">
        <f t="shared" si="194"/>
      </c>
      <c r="AP557" s="31">
        <f t="shared" si="195"/>
        <v>0</v>
      </c>
      <c r="AQ557" s="3">
        <f t="shared" si="196"/>
      </c>
      <c r="AR557" s="3">
        <f t="shared" si="197"/>
      </c>
      <c r="AS557" s="3">
        <f t="shared" si="198"/>
      </c>
      <c r="AT557" s="3">
        <f t="shared" si="199"/>
      </c>
    </row>
    <row r="558" spans="2:46" ht="12">
      <c r="B558" s="40"/>
      <c r="C558" s="37"/>
      <c r="D558" s="37"/>
      <c r="E558" s="37"/>
      <c r="F558" s="37"/>
      <c r="G558" s="52"/>
      <c r="H558" s="46"/>
      <c r="I558" s="47"/>
      <c r="J558" s="57"/>
      <c r="K558" s="59"/>
      <c r="L558" s="55">
        <f t="shared" si="180"/>
        <v>0</v>
      </c>
      <c r="M558" s="55">
        <f t="shared" si="181"/>
        <v>0</v>
      </c>
      <c r="AC558" s="3">
        <f t="shared" si="182"/>
      </c>
      <c r="AD558" s="3">
        <f t="shared" si="183"/>
      </c>
      <c r="AE558" s="3">
        <f t="shared" si="184"/>
      </c>
      <c r="AF558" s="3">
        <f t="shared" si="185"/>
      </c>
      <c r="AG558" s="3">
        <f t="shared" si="186"/>
      </c>
      <c r="AH558" s="3">
        <f t="shared" si="187"/>
      </c>
      <c r="AI558" s="3">
        <f t="shared" si="188"/>
      </c>
      <c r="AJ558" s="3">
        <f t="shared" si="189"/>
      </c>
      <c r="AK558" s="3">
        <f t="shared" si="190"/>
      </c>
      <c r="AL558" s="3">
        <f t="shared" si="191"/>
      </c>
      <c r="AM558" s="3">
        <f t="shared" si="192"/>
      </c>
      <c r="AN558" s="26">
        <f t="shared" si="193"/>
      </c>
      <c r="AO558" s="27">
        <f t="shared" si="194"/>
      </c>
      <c r="AP558" s="31">
        <f t="shared" si="195"/>
        <v>0</v>
      </c>
      <c r="AQ558" s="3">
        <f t="shared" si="196"/>
      </c>
      <c r="AR558" s="3">
        <f t="shared" si="197"/>
      </c>
      <c r="AS558" s="3">
        <f t="shared" si="198"/>
      </c>
      <c r="AT558" s="3">
        <f t="shared" si="199"/>
      </c>
    </row>
    <row r="559" spans="2:46" ht="12">
      <c r="B559" s="40"/>
      <c r="C559" s="37"/>
      <c r="D559" s="37"/>
      <c r="E559" s="37"/>
      <c r="F559" s="37"/>
      <c r="G559" s="52"/>
      <c r="H559" s="46"/>
      <c r="I559" s="47"/>
      <c r="J559" s="57"/>
      <c r="K559" s="59"/>
      <c r="L559" s="55">
        <f t="shared" si="180"/>
        <v>0</v>
      </c>
      <c r="M559" s="55">
        <f t="shared" si="181"/>
        <v>0</v>
      </c>
      <c r="AC559" s="3">
        <f t="shared" si="182"/>
      </c>
      <c r="AD559" s="3">
        <f t="shared" si="183"/>
      </c>
      <c r="AE559" s="3">
        <f t="shared" si="184"/>
      </c>
      <c r="AF559" s="3">
        <f t="shared" si="185"/>
      </c>
      <c r="AG559" s="3">
        <f t="shared" si="186"/>
      </c>
      <c r="AH559" s="3">
        <f t="shared" si="187"/>
      </c>
      <c r="AI559" s="3">
        <f t="shared" si="188"/>
      </c>
      <c r="AJ559" s="3">
        <f t="shared" si="189"/>
      </c>
      <c r="AK559" s="3">
        <f t="shared" si="190"/>
      </c>
      <c r="AL559" s="3">
        <f t="shared" si="191"/>
      </c>
      <c r="AM559" s="3">
        <f t="shared" si="192"/>
      </c>
      <c r="AN559" s="26">
        <f t="shared" si="193"/>
      </c>
      <c r="AO559" s="27">
        <f t="shared" si="194"/>
      </c>
      <c r="AP559" s="31">
        <f t="shared" si="195"/>
        <v>0</v>
      </c>
      <c r="AQ559" s="3">
        <f t="shared" si="196"/>
      </c>
      <c r="AR559" s="3">
        <f t="shared" si="197"/>
      </c>
      <c r="AS559" s="3">
        <f t="shared" si="198"/>
      </c>
      <c r="AT559" s="3">
        <f t="shared" si="199"/>
      </c>
    </row>
    <row r="560" spans="2:46" ht="12">
      <c r="B560" s="40"/>
      <c r="C560" s="37"/>
      <c r="D560" s="37"/>
      <c r="E560" s="37"/>
      <c r="F560" s="37"/>
      <c r="G560" s="52"/>
      <c r="H560" s="46"/>
      <c r="I560" s="47"/>
      <c r="J560" s="57"/>
      <c r="K560" s="59"/>
      <c r="L560" s="55">
        <f t="shared" si="180"/>
        <v>0</v>
      </c>
      <c r="M560" s="55">
        <f t="shared" si="181"/>
        <v>0</v>
      </c>
      <c r="AC560" s="3">
        <f t="shared" si="182"/>
      </c>
      <c r="AD560" s="3">
        <f t="shared" si="183"/>
      </c>
      <c r="AE560" s="3">
        <f t="shared" si="184"/>
      </c>
      <c r="AF560" s="3">
        <f t="shared" si="185"/>
      </c>
      <c r="AG560" s="3">
        <f t="shared" si="186"/>
      </c>
      <c r="AH560" s="3">
        <f t="shared" si="187"/>
      </c>
      <c r="AI560" s="3">
        <f t="shared" si="188"/>
      </c>
      <c r="AJ560" s="3">
        <f t="shared" si="189"/>
      </c>
      <c r="AK560" s="3">
        <f t="shared" si="190"/>
      </c>
      <c r="AL560" s="3">
        <f t="shared" si="191"/>
      </c>
      <c r="AM560" s="3">
        <f t="shared" si="192"/>
      </c>
      <c r="AN560" s="26">
        <f t="shared" si="193"/>
      </c>
      <c r="AO560" s="27">
        <f t="shared" si="194"/>
      </c>
      <c r="AP560" s="31">
        <f t="shared" si="195"/>
        <v>0</v>
      </c>
      <c r="AQ560" s="3">
        <f t="shared" si="196"/>
      </c>
      <c r="AR560" s="3">
        <f t="shared" si="197"/>
      </c>
      <c r="AS560" s="3">
        <f t="shared" si="198"/>
      </c>
      <c r="AT560" s="3">
        <f t="shared" si="199"/>
      </c>
    </row>
    <row r="561" spans="2:46" ht="12">
      <c r="B561" s="40"/>
      <c r="C561" s="37"/>
      <c r="D561" s="37"/>
      <c r="E561" s="37"/>
      <c r="F561" s="37"/>
      <c r="G561" s="52"/>
      <c r="H561" s="46"/>
      <c r="I561" s="47"/>
      <c r="J561" s="57"/>
      <c r="K561" s="59"/>
      <c r="L561" s="55">
        <f t="shared" si="180"/>
        <v>0</v>
      </c>
      <c r="M561" s="55">
        <f t="shared" si="181"/>
        <v>0</v>
      </c>
      <c r="AC561" s="3">
        <f t="shared" si="182"/>
      </c>
      <c r="AD561" s="3">
        <f t="shared" si="183"/>
      </c>
      <c r="AE561" s="3">
        <f t="shared" si="184"/>
      </c>
      <c r="AF561" s="3">
        <f t="shared" si="185"/>
      </c>
      <c r="AG561" s="3">
        <f t="shared" si="186"/>
      </c>
      <c r="AH561" s="3">
        <f t="shared" si="187"/>
      </c>
      <c r="AI561" s="3">
        <f t="shared" si="188"/>
      </c>
      <c r="AJ561" s="3">
        <f t="shared" si="189"/>
      </c>
      <c r="AK561" s="3">
        <f t="shared" si="190"/>
      </c>
      <c r="AL561" s="3">
        <f t="shared" si="191"/>
      </c>
      <c r="AM561" s="3">
        <f t="shared" si="192"/>
      </c>
      <c r="AN561" s="26">
        <f t="shared" si="193"/>
      </c>
      <c r="AO561" s="27">
        <f t="shared" si="194"/>
      </c>
      <c r="AP561" s="31">
        <f t="shared" si="195"/>
        <v>0</v>
      </c>
      <c r="AQ561" s="3">
        <f t="shared" si="196"/>
      </c>
      <c r="AR561" s="3">
        <f t="shared" si="197"/>
      </c>
      <c r="AS561" s="3">
        <f t="shared" si="198"/>
      </c>
      <c r="AT561" s="3">
        <f t="shared" si="199"/>
      </c>
    </row>
    <row r="562" spans="2:46" ht="12">
      <c r="B562" s="40"/>
      <c r="C562" s="37"/>
      <c r="D562" s="37"/>
      <c r="E562" s="37"/>
      <c r="F562" s="37"/>
      <c r="G562" s="52"/>
      <c r="H562" s="46"/>
      <c r="I562" s="47"/>
      <c r="J562" s="57"/>
      <c r="K562" s="59"/>
      <c r="L562" s="55">
        <f t="shared" si="180"/>
        <v>0</v>
      </c>
      <c r="M562" s="55">
        <f t="shared" si="181"/>
        <v>0</v>
      </c>
      <c r="AC562" s="3">
        <f t="shared" si="182"/>
      </c>
      <c r="AD562" s="3">
        <f t="shared" si="183"/>
      </c>
      <c r="AE562" s="3">
        <f t="shared" si="184"/>
      </c>
      <c r="AF562" s="3">
        <f t="shared" si="185"/>
      </c>
      <c r="AG562" s="3">
        <f t="shared" si="186"/>
      </c>
      <c r="AH562" s="3">
        <f t="shared" si="187"/>
      </c>
      <c r="AI562" s="3">
        <f t="shared" si="188"/>
      </c>
      <c r="AJ562" s="3">
        <f t="shared" si="189"/>
      </c>
      <c r="AK562" s="3">
        <f t="shared" si="190"/>
      </c>
      <c r="AL562" s="3">
        <f t="shared" si="191"/>
      </c>
      <c r="AM562" s="3">
        <f t="shared" si="192"/>
      </c>
      <c r="AN562" s="26">
        <f t="shared" si="193"/>
      </c>
      <c r="AO562" s="27">
        <f t="shared" si="194"/>
      </c>
      <c r="AP562" s="31">
        <f t="shared" si="195"/>
        <v>0</v>
      </c>
      <c r="AQ562" s="3">
        <f t="shared" si="196"/>
      </c>
      <c r="AR562" s="3">
        <f t="shared" si="197"/>
      </c>
      <c r="AS562" s="3">
        <f t="shared" si="198"/>
      </c>
      <c r="AT562" s="3">
        <f t="shared" si="199"/>
      </c>
    </row>
    <row r="563" spans="2:46" ht="12">
      <c r="B563" s="40"/>
      <c r="C563" s="37"/>
      <c r="D563" s="37"/>
      <c r="E563" s="37"/>
      <c r="F563" s="37"/>
      <c r="G563" s="52"/>
      <c r="H563" s="46"/>
      <c r="I563" s="47"/>
      <c r="J563" s="57"/>
      <c r="K563" s="59"/>
      <c r="L563" s="55">
        <f t="shared" si="180"/>
        <v>0</v>
      </c>
      <c r="M563" s="55">
        <f t="shared" si="181"/>
        <v>0</v>
      </c>
      <c r="AC563" s="3">
        <f t="shared" si="182"/>
      </c>
      <c r="AD563" s="3">
        <f t="shared" si="183"/>
      </c>
      <c r="AE563" s="3">
        <f t="shared" si="184"/>
      </c>
      <c r="AF563" s="3">
        <f t="shared" si="185"/>
      </c>
      <c r="AG563" s="3">
        <f t="shared" si="186"/>
      </c>
      <c r="AH563" s="3">
        <f t="shared" si="187"/>
      </c>
      <c r="AI563" s="3">
        <f t="shared" si="188"/>
      </c>
      <c r="AJ563" s="3">
        <f t="shared" si="189"/>
      </c>
      <c r="AK563" s="3">
        <f t="shared" si="190"/>
      </c>
      <c r="AL563" s="3">
        <f t="shared" si="191"/>
      </c>
      <c r="AM563" s="3">
        <f t="shared" si="192"/>
      </c>
      <c r="AN563" s="26">
        <f t="shared" si="193"/>
      </c>
      <c r="AO563" s="27">
        <f t="shared" si="194"/>
      </c>
      <c r="AP563" s="31">
        <f t="shared" si="195"/>
        <v>0</v>
      </c>
      <c r="AQ563" s="3">
        <f t="shared" si="196"/>
      </c>
      <c r="AR563" s="3">
        <f t="shared" si="197"/>
      </c>
      <c r="AS563" s="3">
        <f t="shared" si="198"/>
      </c>
      <c r="AT563" s="3">
        <f t="shared" si="199"/>
      </c>
    </row>
    <row r="564" spans="2:46" ht="12">
      <c r="B564" s="40"/>
      <c r="C564" s="37"/>
      <c r="D564" s="37"/>
      <c r="E564" s="37"/>
      <c r="F564" s="37"/>
      <c r="G564" s="52"/>
      <c r="H564" s="46"/>
      <c r="I564" s="47"/>
      <c r="J564" s="57"/>
      <c r="K564" s="59"/>
      <c r="L564" s="55">
        <f t="shared" si="180"/>
        <v>0</v>
      </c>
      <c r="M564" s="55">
        <f t="shared" si="181"/>
        <v>0</v>
      </c>
      <c r="AC564" s="3">
        <f t="shared" si="182"/>
      </c>
      <c r="AD564" s="3">
        <f t="shared" si="183"/>
      </c>
      <c r="AE564" s="3">
        <f t="shared" si="184"/>
      </c>
      <c r="AF564" s="3">
        <f t="shared" si="185"/>
      </c>
      <c r="AG564" s="3">
        <f t="shared" si="186"/>
      </c>
      <c r="AH564" s="3">
        <f t="shared" si="187"/>
      </c>
      <c r="AI564" s="3">
        <f t="shared" si="188"/>
      </c>
      <c r="AJ564" s="3">
        <f t="shared" si="189"/>
      </c>
      <c r="AK564" s="3">
        <f t="shared" si="190"/>
      </c>
      <c r="AL564" s="3">
        <f t="shared" si="191"/>
      </c>
      <c r="AM564" s="3">
        <f t="shared" si="192"/>
      </c>
      <c r="AN564" s="26">
        <f t="shared" si="193"/>
      </c>
      <c r="AO564" s="27">
        <f t="shared" si="194"/>
      </c>
      <c r="AP564" s="31">
        <f t="shared" si="195"/>
        <v>0</v>
      </c>
      <c r="AQ564" s="3">
        <f t="shared" si="196"/>
      </c>
      <c r="AR564" s="3">
        <f t="shared" si="197"/>
      </c>
      <c r="AS564" s="3">
        <f t="shared" si="198"/>
      </c>
      <c r="AT564" s="3">
        <f t="shared" si="199"/>
      </c>
    </row>
    <row r="565" spans="2:46" ht="12">
      <c r="B565" s="40"/>
      <c r="C565" s="37"/>
      <c r="D565" s="37"/>
      <c r="E565" s="37"/>
      <c r="F565" s="37"/>
      <c r="G565" s="52"/>
      <c r="H565" s="46"/>
      <c r="I565" s="47"/>
      <c r="J565" s="57"/>
      <c r="K565" s="59"/>
      <c r="L565" s="55">
        <f t="shared" si="180"/>
        <v>0</v>
      </c>
      <c r="M565" s="55">
        <f t="shared" si="181"/>
        <v>0</v>
      </c>
      <c r="AC565" s="3">
        <f t="shared" si="182"/>
      </c>
      <c r="AD565" s="3">
        <f t="shared" si="183"/>
      </c>
      <c r="AE565" s="3">
        <f t="shared" si="184"/>
      </c>
      <c r="AF565" s="3">
        <f t="shared" si="185"/>
      </c>
      <c r="AG565" s="3">
        <f t="shared" si="186"/>
      </c>
      <c r="AH565" s="3">
        <f t="shared" si="187"/>
      </c>
      <c r="AI565" s="3">
        <f t="shared" si="188"/>
      </c>
      <c r="AJ565" s="3">
        <f t="shared" si="189"/>
      </c>
      <c r="AK565" s="3">
        <f t="shared" si="190"/>
      </c>
      <c r="AL565" s="3">
        <f t="shared" si="191"/>
      </c>
      <c r="AM565" s="3">
        <f t="shared" si="192"/>
      </c>
      <c r="AN565" s="26">
        <f t="shared" si="193"/>
      </c>
      <c r="AO565" s="27">
        <f t="shared" si="194"/>
      </c>
      <c r="AP565" s="31">
        <f t="shared" si="195"/>
        <v>0</v>
      </c>
      <c r="AQ565" s="3">
        <f t="shared" si="196"/>
      </c>
      <c r="AR565" s="3">
        <f t="shared" si="197"/>
      </c>
      <c r="AS565" s="3">
        <f t="shared" si="198"/>
      </c>
      <c r="AT565" s="3">
        <f t="shared" si="199"/>
      </c>
    </row>
    <row r="566" spans="2:46" ht="12">
      <c r="B566" s="40"/>
      <c r="C566" s="37"/>
      <c r="D566" s="37"/>
      <c r="E566" s="37"/>
      <c r="F566" s="37"/>
      <c r="G566" s="52"/>
      <c r="H566" s="46"/>
      <c r="I566" s="47"/>
      <c r="J566" s="57"/>
      <c r="K566" s="59"/>
      <c r="L566" s="55">
        <f t="shared" si="180"/>
        <v>0</v>
      </c>
      <c r="M566" s="55">
        <f t="shared" si="181"/>
        <v>0</v>
      </c>
      <c r="AC566" s="3">
        <f t="shared" si="182"/>
      </c>
      <c r="AD566" s="3">
        <f t="shared" si="183"/>
      </c>
      <c r="AE566" s="3">
        <f t="shared" si="184"/>
      </c>
      <c r="AF566" s="3">
        <f t="shared" si="185"/>
      </c>
      <c r="AG566" s="3">
        <f t="shared" si="186"/>
      </c>
      <c r="AH566" s="3">
        <f t="shared" si="187"/>
      </c>
      <c r="AI566" s="3">
        <f t="shared" si="188"/>
      </c>
      <c r="AJ566" s="3">
        <f t="shared" si="189"/>
      </c>
      <c r="AK566" s="3">
        <f t="shared" si="190"/>
      </c>
      <c r="AL566" s="3">
        <f t="shared" si="191"/>
      </c>
      <c r="AM566" s="3">
        <f t="shared" si="192"/>
      </c>
      <c r="AN566" s="26">
        <f t="shared" si="193"/>
      </c>
      <c r="AO566" s="27">
        <f t="shared" si="194"/>
      </c>
      <c r="AP566" s="31">
        <f t="shared" si="195"/>
        <v>0</v>
      </c>
      <c r="AQ566" s="3">
        <f t="shared" si="196"/>
      </c>
      <c r="AR566" s="3">
        <f t="shared" si="197"/>
      </c>
      <c r="AS566" s="3">
        <f t="shared" si="198"/>
      </c>
      <c r="AT566" s="3">
        <f t="shared" si="199"/>
      </c>
    </row>
    <row r="567" spans="2:46" ht="12">
      <c r="B567" s="40"/>
      <c r="C567" s="37"/>
      <c r="D567" s="37"/>
      <c r="E567" s="37"/>
      <c r="F567" s="37"/>
      <c r="G567" s="52"/>
      <c r="H567" s="46"/>
      <c r="I567" s="47"/>
      <c r="J567" s="57"/>
      <c r="K567" s="59"/>
      <c r="L567" s="55">
        <f t="shared" si="180"/>
        <v>0</v>
      </c>
      <c r="M567" s="55">
        <f t="shared" si="181"/>
        <v>0</v>
      </c>
      <c r="AC567" s="3">
        <f t="shared" si="182"/>
      </c>
      <c r="AD567" s="3">
        <f t="shared" si="183"/>
      </c>
      <c r="AE567" s="3">
        <f t="shared" si="184"/>
      </c>
      <c r="AF567" s="3">
        <f t="shared" si="185"/>
      </c>
      <c r="AG567" s="3">
        <f t="shared" si="186"/>
      </c>
      <c r="AH567" s="3">
        <f t="shared" si="187"/>
      </c>
      <c r="AI567" s="3">
        <f t="shared" si="188"/>
      </c>
      <c r="AJ567" s="3">
        <f t="shared" si="189"/>
      </c>
      <c r="AK567" s="3">
        <f t="shared" si="190"/>
      </c>
      <c r="AL567" s="3">
        <f t="shared" si="191"/>
      </c>
      <c r="AM567" s="3">
        <f t="shared" si="192"/>
      </c>
      <c r="AN567" s="26">
        <f t="shared" si="193"/>
      </c>
      <c r="AO567" s="27">
        <f t="shared" si="194"/>
      </c>
      <c r="AP567" s="31">
        <f t="shared" si="195"/>
        <v>0</v>
      </c>
      <c r="AQ567" s="3">
        <f t="shared" si="196"/>
      </c>
      <c r="AR567" s="3">
        <f t="shared" si="197"/>
      </c>
      <c r="AS567" s="3">
        <f t="shared" si="198"/>
      </c>
      <c r="AT567" s="3">
        <f t="shared" si="199"/>
      </c>
    </row>
    <row r="568" spans="2:46" ht="12">
      <c r="B568" s="40"/>
      <c r="C568" s="37"/>
      <c r="D568" s="37"/>
      <c r="E568" s="37"/>
      <c r="F568" s="37"/>
      <c r="G568" s="52"/>
      <c r="H568" s="46"/>
      <c r="I568" s="47"/>
      <c r="J568" s="57"/>
      <c r="K568" s="59"/>
      <c r="L568" s="55">
        <f t="shared" si="180"/>
        <v>0</v>
      </c>
      <c r="M568" s="55">
        <f t="shared" si="181"/>
        <v>0</v>
      </c>
      <c r="AC568" s="3">
        <f t="shared" si="182"/>
      </c>
      <c r="AD568" s="3">
        <f t="shared" si="183"/>
      </c>
      <c r="AE568" s="3">
        <f t="shared" si="184"/>
      </c>
      <c r="AF568" s="3">
        <f t="shared" si="185"/>
      </c>
      <c r="AG568" s="3">
        <f t="shared" si="186"/>
      </c>
      <c r="AH568" s="3">
        <f t="shared" si="187"/>
      </c>
      <c r="AI568" s="3">
        <f t="shared" si="188"/>
      </c>
      <c r="AJ568" s="3">
        <f t="shared" si="189"/>
      </c>
      <c r="AK568" s="3">
        <f t="shared" si="190"/>
      </c>
      <c r="AL568" s="3">
        <f t="shared" si="191"/>
      </c>
      <c r="AM568" s="3">
        <f t="shared" si="192"/>
      </c>
      <c r="AN568" s="26">
        <f t="shared" si="193"/>
      </c>
      <c r="AO568" s="27">
        <f t="shared" si="194"/>
      </c>
      <c r="AP568" s="31">
        <f t="shared" si="195"/>
        <v>0</v>
      </c>
      <c r="AQ568" s="3">
        <f t="shared" si="196"/>
      </c>
      <c r="AR568" s="3">
        <f t="shared" si="197"/>
      </c>
      <c r="AS568" s="3">
        <f t="shared" si="198"/>
      </c>
      <c r="AT568" s="3">
        <f t="shared" si="199"/>
      </c>
    </row>
    <row r="569" spans="2:46" ht="12">
      <c r="B569" s="40"/>
      <c r="C569" s="37"/>
      <c r="D569" s="37"/>
      <c r="E569" s="37"/>
      <c r="F569" s="37"/>
      <c r="G569" s="52"/>
      <c r="H569" s="46"/>
      <c r="I569" s="47"/>
      <c r="J569" s="57"/>
      <c r="K569" s="59"/>
      <c r="L569" s="55">
        <f t="shared" si="180"/>
        <v>0</v>
      </c>
      <c r="M569" s="55">
        <f t="shared" si="181"/>
        <v>0</v>
      </c>
      <c r="AC569" s="3">
        <f t="shared" si="182"/>
      </c>
      <c r="AD569" s="3">
        <f t="shared" si="183"/>
      </c>
      <c r="AE569" s="3">
        <f t="shared" si="184"/>
      </c>
      <c r="AF569" s="3">
        <f t="shared" si="185"/>
      </c>
      <c r="AG569" s="3">
        <f t="shared" si="186"/>
      </c>
      <c r="AH569" s="3">
        <f t="shared" si="187"/>
      </c>
      <c r="AI569" s="3">
        <f t="shared" si="188"/>
      </c>
      <c r="AJ569" s="3">
        <f t="shared" si="189"/>
      </c>
      <c r="AK569" s="3">
        <f t="shared" si="190"/>
      </c>
      <c r="AL569" s="3">
        <f t="shared" si="191"/>
      </c>
      <c r="AM569" s="3">
        <f t="shared" si="192"/>
      </c>
      <c r="AN569" s="26">
        <f t="shared" si="193"/>
      </c>
      <c r="AO569" s="27">
        <f t="shared" si="194"/>
      </c>
      <c r="AP569" s="31">
        <f t="shared" si="195"/>
        <v>0</v>
      </c>
      <c r="AQ569" s="3">
        <f t="shared" si="196"/>
      </c>
      <c r="AR569" s="3">
        <f t="shared" si="197"/>
      </c>
      <c r="AS569" s="3">
        <f t="shared" si="198"/>
      </c>
      <c r="AT569" s="3">
        <f t="shared" si="199"/>
      </c>
    </row>
    <row r="570" spans="2:46" ht="12">
      <c r="B570" s="40"/>
      <c r="C570" s="37"/>
      <c r="D570" s="37"/>
      <c r="E570" s="37"/>
      <c r="F570" s="37"/>
      <c r="G570" s="52"/>
      <c r="H570" s="46"/>
      <c r="I570" s="47"/>
      <c r="J570" s="57"/>
      <c r="K570" s="59"/>
      <c r="L570" s="55">
        <f t="shared" si="180"/>
        <v>0</v>
      </c>
      <c r="M570" s="55">
        <f t="shared" si="181"/>
        <v>0</v>
      </c>
      <c r="AC570" s="3">
        <f t="shared" si="182"/>
      </c>
      <c r="AD570" s="3">
        <f t="shared" si="183"/>
      </c>
      <c r="AE570" s="3">
        <f t="shared" si="184"/>
      </c>
      <c r="AF570" s="3">
        <f t="shared" si="185"/>
      </c>
      <c r="AG570" s="3">
        <f t="shared" si="186"/>
      </c>
      <c r="AH570" s="3">
        <f t="shared" si="187"/>
      </c>
      <c r="AI570" s="3">
        <f t="shared" si="188"/>
      </c>
      <c r="AJ570" s="3">
        <f t="shared" si="189"/>
      </c>
      <c r="AK570" s="3">
        <f t="shared" si="190"/>
      </c>
      <c r="AL570" s="3">
        <f t="shared" si="191"/>
      </c>
      <c r="AM570" s="3">
        <f t="shared" si="192"/>
      </c>
      <c r="AN570" s="26">
        <f t="shared" si="193"/>
      </c>
      <c r="AO570" s="27">
        <f t="shared" si="194"/>
      </c>
      <c r="AP570" s="31">
        <f t="shared" si="195"/>
        <v>0</v>
      </c>
      <c r="AQ570" s="3">
        <f t="shared" si="196"/>
      </c>
      <c r="AR570" s="3">
        <f t="shared" si="197"/>
      </c>
      <c r="AS570" s="3">
        <f t="shared" si="198"/>
      </c>
      <c r="AT570" s="3">
        <f t="shared" si="199"/>
      </c>
    </row>
    <row r="571" spans="2:46" ht="12">
      <c r="B571" s="40"/>
      <c r="C571" s="37"/>
      <c r="D571" s="37"/>
      <c r="E571" s="37"/>
      <c r="F571" s="37"/>
      <c r="G571" s="52"/>
      <c r="H571" s="46"/>
      <c r="I571" s="47"/>
      <c r="J571" s="57"/>
      <c r="K571" s="59"/>
      <c r="L571" s="55">
        <f t="shared" si="180"/>
        <v>0</v>
      </c>
      <c r="M571" s="55">
        <f t="shared" si="181"/>
        <v>0</v>
      </c>
      <c r="AC571" s="3">
        <f t="shared" si="182"/>
      </c>
      <c r="AD571" s="3">
        <f t="shared" si="183"/>
      </c>
      <c r="AE571" s="3">
        <f t="shared" si="184"/>
      </c>
      <c r="AF571" s="3">
        <f t="shared" si="185"/>
      </c>
      <c r="AG571" s="3">
        <f t="shared" si="186"/>
      </c>
      <c r="AH571" s="3">
        <f t="shared" si="187"/>
      </c>
      <c r="AI571" s="3">
        <f t="shared" si="188"/>
      </c>
      <c r="AJ571" s="3">
        <f t="shared" si="189"/>
      </c>
      <c r="AK571" s="3">
        <f t="shared" si="190"/>
      </c>
      <c r="AL571" s="3">
        <f t="shared" si="191"/>
      </c>
      <c r="AM571" s="3">
        <f t="shared" si="192"/>
      </c>
      <c r="AN571" s="26">
        <f t="shared" si="193"/>
      </c>
      <c r="AO571" s="27">
        <f t="shared" si="194"/>
      </c>
      <c r="AP571" s="31">
        <f t="shared" si="195"/>
        <v>0</v>
      </c>
      <c r="AQ571" s="3">
        <f t="shared" si="196"/>
      </c>
      <c r="AR571" s="3">
        <f t="shared" si="197"/>
      </c>
      <c r="AS571" s="3">
        <f t="shared" si="198"/>
      </c>
      <c r="AT571" s="3">
        <f t="shared" si="199"/>
      </c>
    </row>
    <row r="572" spans="2:46" ht="12">
      <c r="B572" s="40"/>
      <c r="C572" s="37"/>
      <c r="D572" s="37"/>
      <c r="E572" s="37"/>
      <c r="F572" s="37"/>
      <c r="G572" s="52"/>
      <c r="H572" s="46"/>
      <c r="I572" s="47"/>
      <c r="J572" s="57"/>
      <c r="K572" s="59"/>
      <c r="L572" s="55">
        <f t="shared" si="180"/>
        <v>0</v>
      </c>
      <c r="M572" s="55">
        <f t="shared" si="181"/>
        <v>0</v>
      </c>
      <c r="AC572" s="3">
        <f t="shared" si="182"/>
      </c>
      <c r="AD572" s="3">
        <f t="shared" si="183"/>
      </c>
      <c r="AE572" s="3">
        <f t="shared" si="184"/>
      </c>
      <c r="AF572" s="3">
        <f t="shared" si="185"/>
      </c>
      <c r="AG572" s="3">
        <f t="shared" si="186"/>
      </c>
      <c r="AH572" s="3">
        <f t="shared" si="187"/>
      </c>
      <c r="AI572" s="3">
        <f t="shared" si="188"/>
      </c>
      <c r="AJ572" s="3">
        <f t="shared" si="189"/>
      </c>
      <c r="AK572" s="3">
        <f t="shared" si="190"/>
      </c>
      <c r="AL572" s="3">
        <f t="shared" si="191"/>
      </c>
      <c r="AM572" s="3">
        <f t="shared" si="192"/>
      </c>
      <c r="AN572" s="26">
        <f t="shared" si="193"/>
      </c>
      <c r="AO572" s="27">
        <f t="shared" si="194"/>
      </c>
      <c r="AP572" s="31">
        <f t="shared" si="195"/>
        <v>0</v>
      </c>
      <c r="AQ572" s="3">
        <f t="shared" si="196"/>
      </c>
      <c r="AR572" s="3">
        <f t="shared" si="197"/>
      </c>
      <c r="AS572" s="3">
        <f t="shared" si="198"/>
      </c>
      <c r="AT572" s="3">
        <f t="shared" si="199"/>
      </c>
    </row>
    <row r="573" spans="2:46" ht="12">
      <c r="B573" s="40"/>
      <c r="C573" s="37"/>
      <c r="D573" s="37"/>
      <c r="E573" s="37"/>
      <c r="F573" s="37"/>
      <c r="G573" s="52"/>
      <c r="H573" s="46"/>
      <c r="I573" s="47"/>
      <c r="J573" s="57"/>
      <c r="K573" s="59"/>
      <c r="L573" s="55">
        <f t="shared" si="180"/>
        <v>0</v>
      </c>
      <c r="M573" s="55">
        <f t="shared" si="181"/>
        <v>0</v>
      </c>
      <c r="AC573" s="3">
        <f t="shared" si="182"/>
      </c>
      <c r="AD573" s="3">
        <f t="shared" si="183"/>
      </c>
      <c r="AE573" s="3">
        <f t="shared" si="184"/>
      </c>
      <c r="AF573" s="3">
        <f t="shared" si="185"/>
      </c>
      <c r="AG573" s="3">
        <f t="shared" si="186"/>
      </c>
      <c r="AH573" s="3">
        <f t="shared" si="187"/>
      </c>
      <c r="AI573" s="3">
        <f t="shared" si="188"/>
      </c>
      <c r="AJ573" s="3">
        <f t="shared" si="189"/>
      </c>
      <c r="AK573" s="3">
        <f t="shared" si="190"/>
      </c>
      <c r="AL573" s="3">
        <f t="shared" si="191"/>
      </c>
      <c r="AM573" s="3">
        <f t="shared" si="192"/>
      </c>
      <c r="AN573" s="26">
        <f t="shared" si="193"/>
      </c>
      <c r="AO573" s="27">
        <f t="shared" si="194"/>
      </c>
      <c r="AP573" s="31">
        <f t="shared" si="195"/>
        <v>0</v>
      </c>
      <c r="AQ573" s="3">
        <f t="shared" si="196"/>
      </c>
      <c r="AR573" s="3">
        <f t="shared" si="197"/>
      </c>
      <c r="AS573" s="3">
        <f t="shared" si="198"/>
      </c>
      <c r="AT573" s="3">
        <f t="shared" si="199"/>
      </c>
    </row>
    <row r="574" spans="2:46" ht="12">
      <c r="B574" s="40"/>
      <c r="C574" s="37"/>
      <c r="D574" s="37"/>
      <c r="E574" s="37"/>
      <c r="F574" s="37"/>
      <c r="G574" s="52"/>
      <c r="H574" s="46"/>
      <c r="I574" s="47"/>
      <c r="J574" s="57"/>
      <c r="K574" s="59"/>
      <c r="L574" s="55">
        <f t="shared" si="180"/>
        <v>0</v>
      </c>
      <c r="M574" s="55">
        <f t="shared" si="181"/>
        <v>0</v>
      </c>
      <c r="AC574" s="3">
        <f t="shared" si="182"/>
      </c>
      <c r="AD574" s="3">
        <f t="shared" si="183"/>
      </c>
      <c r="AE574" s="3">
        <f t="shared" si="184"/>
      </c>
      <c r="AF574" s="3">
        <f t="shared" si="185"/>
      </c>
      <c r="AG574" s="3">
        <f t="shared" si="186"/>
      </c>
      <c r="AH574" s="3">
        <f t="shared" si="187"/>
      </c>
      <c r="AI574" s="3">
        <f t="shared" si="188"/>
      </c>
      <c r="AJ574" s="3">
        <f t="shared" si="189"/>
      </c>
      <c r="AK574" s="3">
        <f t="shared" si="190"/>
      </c>
      <c r="AL574" s="3">
        <f t="shared" si="191"/>
      </c>
      <c r="AM574" s="3">
        <f t="shared" si="192"/>
      </c>
      <c r="AN574" s="26">
        <f t="shared" si="193"/>
      </c>
      <c r="AO574" s="27">
        <f t="shared" si="194"/>
      </c>
      <c r="AP574" s="31">
        <f t="shared" si="195"/>
        <v>0</v>
      </c>
      <c r="AQ574" s="3">
        <f t="shared" si="196"/>
      </c>
      <c r="AR574" s="3">
        <f t="shared" si="197"/>
      </c>
      <c r="AS574" s="3">
        <f t="shared" si="198"/>
      </c>
      <c r="AT574" s="3">
        <f t="shared" si="199"/>
      </c>
    </row>
    <row r="575" spans="2:46" ht="12">
      <c r="B575" s="40"/>
      <c r="C575" s="37"/>
      <c r="D575" s="37"/>
      <c r="E575" s="37"/>
      <c r="F575" s="37"/>
      <c r="G575" s="52"/>
      <c r="H575" s="46"/>
      <c r="I575" s="47"/>
      <c r="J575" s="57"/>
      <c r="K575" s="59"/>
      <c r="L575" s="55">
        <f t="shared" si="180"/>
        <v>0</v>
      </c>
      <c r="M575" s="55">
        <f t="shared" si="181"/>
        <v>0</v>
      </c>
      <c r="AC575" s="3">
        <f t="shared" si="182"/>
      </c>
      <c r="AD575" s="3">
        <f t="shared" si="183"/>
      </c>
      <c r="AE575" s="3">
        <f t="shared" si="184"/>
      </c>
      <c r="AF575" s="3">
        <f t="shared" si="185"/>
      </c>
      <c r="AG575" s="3">
        <f t="shared" si="186"/>
      </c>
      <c r="AH575" s="3">
        <f t="shared" si="187"/>
      </c>
      <c r="AI575" s="3">
        <f t="shared" si="188"/>
      </c>
      <c r="AJ575" s="3">
        <f t="shared" si="189"/>
      </c>
      <c r="AK575" s="3">
        <f t="shared" si="190"/>
      </c>
      <c r="AL575" s="3">
        <f t="shared" si="191"/>
      </c>
      <c r="AM575" s="3">
        <f t="shared" si="192"/>
      </c>
      <c r="AN575" s="26">
        <f t="shared" si="193"/>
      </c>
      <c r="AO575" s="27">
        <f t="shared" si="194"/>
      </c>
      <c r="AP575" s="31">
        <f t="shared" si="195"/>
        <v>0</v>
      </c>
      <c r="AQ575" s="3">
        <f t="shared" si="196"/>
      </c>
      <c r="AR575" s="3">
        <f t="shared" si="197"/>
      </c>
      <c r="AS575" s="3">
        <f t="shared" si="198"/>
      </c>
      <c r="AT575" s="3">
        <f t="shared" si="199"/>
      </c>
    </row>
    <row r="576" spans="2:46" ht="12">
      <c r="B576" s="40"/>
      <c r="C576" s="37"/>
      <c r="D576" s="37"/>
      <c r="E576" s="37"/>
      <c r="F576" s="37"/>
      <c r="G576" s="52"/>
      <c r="H576" s="46"/>
      <c r="I576" s="47"/>
      <c r="J576" s="57"/>
      <c r="K576" s="59"/>
      <c r="L576" s="55">
        <f t="shared" si="180"/>
        <v>0</v>
      </c>
      <c r="M576" s="55">
        <f t="shared" si="181"/>
        <v>0</v>
      </c>
      <c r="AC576" s="3">
        <f t="shared" si="182"/>
      </c>
      <c r="AD576" s="3">
        <f t="shared" si="183"/>
      </c>
      <c r="AE576" s="3">
        <f t="shared" si="184"/>
      </c>
      <c r="AF576" s="3">
        <f t="shared" si="185"/>
      </c>
      <c r="AG576" s="3">
        <f t="shared" si="186"/>
      </c>
      <c r="AH576" s="3">
        <f t="shared" si="187"/>
      </c>
      <c r="AI576" s="3">
        <f t="shared" si="188"/>
      </c>
      <c r="AJ576" s="3">
        <f t="shared" si="189"/>
      </c>
      <c r="AK576" s="3">
        <f t="shared" si="190"/>
      </c>
      <c r="AL576" s="3">
        <f t="shared" si="191"/>
      </c>
      <c r="AM576" s="3">
        <f t="shared" si="192"/>
      </c>
      <c r="AN576" s="26">
        <f t="shared" si="193"/>
      </c>
      <c r="AO576" s="27">
        <f t="shared" si="194"/>
      </c>
      <c r="AP576" s="31">
        <f t="shared" si="195"/>
        <v>0</v>
      </c>
      <c r="AQ576" s="3">
        <f t="shared" si="196"/>
      </c>
      <c r="AR576" s="3">
        <f t="shared" si="197"/>
      </c>
      <c r="AS576" s="3">
        <f t="shared" si="198"/>
      </c>
      <c r="AT576" s="3">
        <f t="shared" si="199"/>
      </c>
    </row>
    <row r="577" spans="2:46" ht="12">
      <c r="B577" s="40"/>
      <c r="C577" s="37"/>
      <c r="D577" s="37"/>
      <c r="E577" s="37"/>
      <c r="F577" s="37"/>
      <c r="G577" s="52"/>
      <c r="H577" s="46"/>
      <c r="I577" s="47"/>
      <c r="J577" s="57"/>
      <c r="K577" s="59"/>
      <c r="L577" s="55">
        <f t="shared" si="180"/>
        <v>0</v>
      </c>
      <c r="M577" s="55">
        <f t="shared" si="181"/>
        <v>0</v>
      </c>
      <c r="AC577" s="3">
        <f t="shared" si="182"/>
      </c>
      <c r="AD577" s="3">
        <f t="shared" si="183"/>
      </c>
      <c r="AE577" s="3">
        <f t="shared" si="184"/>
      </c>
      <c r="AF577" s="3">
        <f t="shared" si="185"/>
      </c>
      <c r="AG577" s="3">
        <f t="shared" si="186"/>
      </c>
      <c r="AH577" s="3">
        <f t="shared" si="187"/>
      </c>
      <c r="AI577" s="3">
        <f t="shared" si="188"/>
      </c>
      <c r="AJ577" s="3">
        <f t="shared" si="189"/>
      </c>
      <c r="AK577" s="3">
        <f t="shared" si="190"/>
      </c>
      <c r="AL577" s="3">
        <f t="shared" si="191"/>
      </c>
      <c r="AM577" s="3">
        <f t="shared" si="192"/>
      </c>
      <c r="AN577" s="26">
        <f t="shared" si="193"/>
      </c>
      <c r="AO577" s="27">
        <f t="shared" si="194"/>
      </c>
      <c r="AP577" s="31">
        <f t="shared" si="195"/>
        <v>0</v>
      </c>
      <c r="AQ577" s="3">
        <f t="shared" si="196"/>
      </c>
      <c r="AR577" s="3">
        <f t="shared" si="197"/>
      </c>
      <c r="AS577" s="3">
        <f t="shared" si="198"/>
      </c>
      <c r="AT577" s="3">
        <f t="shared" si="199"/>
      </c>
    </row>
    <row r="578" spans="2:46" ht="12">
      <c r="B578" s="40"/>
      <c r="C578" s="37"/>
      <c r="D578" s="37"/>
      <c r="E578" s="37"/>
      <c r="F578" s="37"/>
      <c r="G578" s="52"/>
      <c r="H578" s="46"/>
      <c r="I578" s="47"/>
      <c r="J578" s="57"/>
      <c r="K578" s="59"/>
      <c r="L578" s="55">
        <f t="shared" si="180"/>
        <v>0</v>
      </c>
      <c r="M578" s="55">
        <f t="shared" si="181"/>
        <v>0</v>
      </c>
      <c r="AC578" s="3">
        <f t="shared" si="182"/>
      </c>
      <c r="AD578" s="3">
        <f t="shared" si="183"/>
      </c>
      <c r="AE578" s="3">
        <f t="shared" si="184"/>
      </c>
      <c r="AF578" s="3">
        <f t="shared" si="185"/>
      </c>
      <c r="AG578" s="3">
        <f t="shared" si="186"/>
      </c>
      <c r="AH578" s="3">
        <f t="shared" si="187"/>
      </c>
      <c r="AI578" s="3">
        <f t="shared" si="188"/>
      </c>
      <c r="AJ578" s="3">
        <f t="shared" si="189"/>
      </c>
      <c r="AK578" s="3">
        <f t="shared" si="190"/>
      </c>
      <c r="AL578" s="3">
        <f t="shared" si="191"/>
      </c>
      <c r="AM578" s="3">
        <f t="shared" si="192"/>
      </c>
      <c r="AN578" s="26">
        <f t="shared" si="193"/>
      </c>
      <c r="AO578" s="27">
        <f t="shared" si="194"/>
      </c>
      <c r="AP578" s="31">
        <f t="shared" si="195"/>
        <v>0</v>
      </c>
      <c r="AQ578" s="3">
        <f t="shared" si="196"/>
      </c>
      <c r="AR578" s="3">
        <f t="shared" si="197"/>
      </c>
      <c r="AS578" s="3">
        <f t="shared" si="198"/>
      </c>
      <c r="AT578" s="3">
        <f t="shared" si="199"/>
      </c>
    </row>
    <row r="579" spans="2:46" ht="12">
      <c r="B579" s="40"/>
      <c r="C579" s="37"/>
      <c r="D579" s="37"/>
      <c r="E579" s="37"/>
      <c r="F579" s="37"/>
      <c r="G579" s="52"/>
      <c r="H579" s="46"/>
      <c r="I579" s="47"/>
      <c r="J579" s="57"/>
      <c r="K579" s="59"/>
      <c r="L579" s="55">
        <f t="shared" si="180"/>
        <v>0</v>
      </c>
      <c r="M579" s="55">
        <f t="shared" si="181"/>
        <v>0</v>
      </c>
      <c r="AC579" s="3">
        <f t="shared" si="182"/>
      </c>
      <c r="AD579" s="3">
        <f t="shared" si="183"/>
      </c>
      <c r="AE579" s="3">
        <f t="shared" si="184"/>
      </c>
      <c r="AF579" s="3">
        <f t="shared" si="185"/>
      </c>
      <c r="AG579" s="3">
        <f t="shared" si="186"/>
      </c>
      <c r="AH579" s="3">
        <f t="shared" si="187"/>
      </c>
      <c r="AI579" s="3">
        <f t="shared" si="188"/>
      </c>
      <c r="AJ579" s="3">
        <f t="shared" si="189"/>
      </c>
      <c r="AK579" s="3">
        <f t="shared" si="190"/>
      </c>
      <c r="AL579" s="3">
        <f t="shared" si="191"/>
      </c>
      <c r="AM579" s="3">
        <f t="shared" si="192"/>
      </c>
      <c r="AN579" s="26">
        <f t="shared" si="193"/>
      </c>
      <c r="AO579" s="27">
        <f t="shared" si="194"/>
      </c>
      <c r="AP579" s="31">
        <f t="shared" si="195"/>
        <v>0</v>
      </c>
      <c r="AQ579" s="3">
        <f t="shared" si="196"/>
      </c>
      <c r="AR579" s="3">
        <f t="shared" si="197"/>
      </c>
      <c r="AS579" s="3">
        <f t="shared" si="198"/>
      </c>
      <c r="AT579" s="3">
        <f t="shared" si="199"/>
      </c>
    </row>
    <row r="580" spans="2:46" ht="12">
      <c r="B580" s="40"/>
      <c r="C580" s="37"/>
      <c r="D580" s="37"/>
      <c r="E580" s="37"/>
      <c r="F580" s="37"/>
      <c r="G580" s="52"/>
      <c r="H580" s="46"/>
      <c r="I580" s="47"/>
      <c r="J580" s="57"/>
      <c r="K580" s="59"/>
      <c r="L580" s="55">
        <f t="shared" si="180"/>
        <v>0</v>
      </c>
      <c r="M580" s="55">
        <f t="shared" si="181"/>
        <v>0</v>
      </c>
      <c r="AC580" s="3">
        <f t="shared" si="182"/>
      </c>
      <c r="AD580" s="3">
        <f t="shared" si="183"/>
      </c>
      <c r="AE580" s="3">
        <f t="shared" si="184"/>
      </c>
      <c r="AF580" s="3">
        <f t="shared" si="185"/>
      </c>
      <c r="AG580" s="3">
        <f t="shared" si="186"/>
      </c>
      <c r="AH580" s="3">
        <f t="shared" si="187"/>
      </c>
      <c r="AI580" s="3">
        <f t="shared" si="188"/>
      </c>
      <c r="AJ580" s="3">
        <f t="shared" si="189"/>
      </c>
      <c r="AK580" s="3">
        <f t="shared" si="190"/>
      </c>
      <c r="AL580" s="3">
        <f t="shared" si="191"/>
      </c>
      <c r="AM580" s="3">
        <f t="shared" si="192"/>
      </c>
      <c r="AN580" s="26">
        <f t="shared" si="193"/>
      </c>
      <c r="AO580" s="27">
        <f t="shared" si="194"/>
      </c>
      <c r="AP580" s="31">
        <f t="shared" si="195"/>
        <v>0</v>
      </c>
      <c r="AQ580" s="3">
        <f t="shared" si="196"/>
      </c>
      <c r="AR580" s="3">
        <f t="shared" si="197"/>
      </c>
      <c r="AS580" s="3">
        <f t="shared" si="198"/>
      </c>
      <c r="AT580" s="3">
        <f t="shared" si="199"/>
      </c>
    </row>
    <row r="581" spans="2:46" ht="12">
      <c r="B581" s="40"/>
      <c r="C581" s="37"/>
      <c r="D581" s="37"/>
      <c r="E581" s="37"/>
      <c r="F581" s="37"/>
      <c r="G581" s="52"/>
      <c r="H581" s="46"/>
      <c r="I581" s="47"/>
      <c r="J581" s="57"/>
      <c r="K581" s="59"/>
      <c r="L581" s="55">
        <f t="shared" si="180"/>
        <v>0</v>
      </c>
      <c r="M581" s="55">
        <f t="shared" si="181"/>
        <v>0</v>
      </c>
      <c r="AC581" s="3">
        <f t="shared" si="182"/>
      </c>
      <c r="AD581" s="3">
        <f t="shared" si="183"/>
      </c>
      <c r="AE581" s="3">
        <f t="shared" si="184"/>
      </c>
      <c r="AF581" s="3">
        <f t="shared" si="185"/>
      </c>
      <c r="AG581" s="3">
        <f t="shared" si="186"/>
      </c>
      <c r="AH581" s="3">
        <f t="shared" si="187"/>
      </c>
      <c r="AI581" s="3">
        <f t="shared" si="188"/>
      </c>
      <c r="AJ581" s="3">
        <f t="shared" si="189"/>
      </c>
      <c r="AK581" s="3">
        <f t="shared" si="190"/>
      </c>
      <c r="AL581" s="3">
        <f t="shared" si="191"/>
      </c>
      <c r="AM581" s="3">
        <f t="shared" si="192"/>
      </c>
      <c r="AN581" s="26">
        <f t="shared" si="193"/>
      </c>
      <c r="AO581" s="27">
        <f t="shared" si="194"/>
      </c>
      <c r="AP581" s="31">
        <f t="shared" si="195"/>
        <v>0</v>
      </c>
      <c r="AQ581" s="3">
        <f t="shared" si="196"/>
      </c>
      <c r="AR581" s="3">
        <f t="shared" si="197"/>
      </c>
      <c r="AS581" s="3">
        <f t="shared" si="198"/>
      </c>
      <c r="AT581" s="3">
        <f t="shared" si="199"/>
      </c>
    </row>
    <row r="582" spans="2:46" ht="12">
      <c r="B582" s="40"/>
      <c r="C582" s="37"/>
      <c r="D582" s="37"/>
      <c r="E582" s="37"/>
      <c r="F582" s="37"/>
      <c r="G582" s="52"/>
      <c r="H582" s="46"/>
      <c r="I582" s="47"/>
      <c r="J582" s="57"/>
      <c r="K582" s="59"/>
      <c r="L582" s="55">
        <f t="shared" si="180"/>
        <v>0</v>
      </c>
      <c r="M582" s="55">
        <f t="shared" si="181"/>
        <v>0</v>
      </c>
      <c r="AC582" s="3">
        <f t="shared" si="182"/>
      </c>
      <c r="AD582" s="3">
        <f t="shared" si="183"/>
      </c>
      <c r="AE582" s="3">
        <f t="shared" si="184"/>
      </c>
      <c r="AF582" s="3">
        <f t="shared" si="185"/>
      </c>
      <c r="AG582" s="3">
        <f t="shared" si="186"/>
      </c>
      <c r="AH582" s="3">
        <f t="shared" si="187"/>
      </c>
      <c r="AI582" s="3">
        <f t="shared" si="188"/>
      </c>
      <c r="AJ582" s="3">
        <f t="shared" si="189"/>
      </c>
      <c r="AK582" s="3">
        <f t="shared" si="190"/>
      </c>
      <c r="AL582" s="3">
        <f t="shared" si="191"/>
      </c>
      <c r="AM582" s="3">
        <f t="shared" si="192"/>
      </c>
      <c r="AN582" s="26">
        <f t="shared" si="193"/>
      </c>
      <c r="AO582" s="27">
        <f t="shared" si="194"/>
      </c>
      <c r="AP582" s="31">
        <f t="shared" si="195"/>
        <v>0</v>
      </c>
      <c r="AQ582" s="3">
        <f t="shared" si="196"/>
      </c>
      <c r="AR582" s="3">
        <f t="shared" si="197"/>
      </c>
      <c r="AS582" s="3">
        <f t="shared" si="198"/>
      </c>
      <c r="AT582" s="3">
        <f t="shared" si="199"/>
      </c>
    </row>
    <row r="583" spans="2:46" ht="12">
      <c r="B583" s="40"/>
      <c r="C583" s="37"/>
      <c r="D583" s="37"/>
      <c r="E583" s="37"/>
      <c r="F583" s="37"/>
      <c r="G583" s="52"/>
      <c r="H583" s="46"/>
      <c r="I583" s="47"/>
      <c r="J583" s="57"/>
      <c r="K583" s="59"/>
      <c r="L583" s="55">
        <f t="shared" si="180"/>
        <v>0</v>
      </c>
      <c r="M583" s="55">
        <f t="shared" si="181"/>
        <v>0</v>
      </c>
      <c r="AC583" s="3">
        <f t="shared" si="182"/>
      </c>
      <c r="AD583" s="3">
        <f t="shared" si="183"/>
      </c>
      <c r="AE583" s="3">
        <f t="shared" si="184"/>
      </c>
      <c r="AF583" s="3">
        <f t="shared" si="185"/>
      </c>
      <c r="AG583" s="3">
        <f t="shared" si="186"/>
      </c>
      <c r="AH583" s="3">
        <f t="shared" si="187"/>
      </c>
      <c r="AI583" s="3">
        <f t="shared" si="188"/>
      </c>
      <c r="AJ583" s="3">
        <f t="shared" si="189"/>
      </c>
      <c r="AK583" s="3">
        <f t="shared" si="190"/>
      </c>
      <c r="AL583" s="3">
        <f t="shared" si="191"/>
      </c>
      <c r="AM583" s="3">
        <f t="shared" si="192"/>
      </c>
      <c r="AN583" s="26">
        <f t="shared" si="193"/>
      </c>
      <c r="AO583" s="27">
        <f t="shared" si="194"/>
      </c>
      <c r="AP583" s="31">
        <f t="shared" si="195"/>
        <v>0</v>
      </c>
      <c r="AQ583" s="3">
        <f t="shared" si="196"/>
      </c>
      <c r="AR583" s="3">
        <f t="shared" si="197"/>
      </c>
      <c r="AS583" s="3">
        <f t="shared" si="198"/>
      </c>
      <c r="AT583" s="3">
        <f t="shared" si="199"/>
      </c>
    </row>
    <row r="584" spans="2:46" ht="12">
      <c r="B584" s="40"/>
      <c r="C584" s="37"/>
      <c r="D584" s="37"/>
      <c r="E584" s="37"/>
      <c r="F584" s="37"/>
      <c r="G584" s="52"/>
      <c r="H584" s="46"/>
      <c r="I584" s="47"/>
      <c r="J584" s="57"/>
      <c r="K584" s="59"/>
      <c r="L584" s="55">
        <f t="shared" si="180"/>
        <v>0</v>
      </c>
      <c r="M584" s="55">
        <f t="shared" si="181"/>
        <v>0</v>
      </c>
      <c r="AC584" s="3">
        <f t="shared" si="182"/>
      </c>
      <c r="AD584" s="3">
        <f t="shared" si="183"/>
      </c>
      <c r="AE584" s="3">
        <f t="shared" si="184"/>
      </c>
      <c r="AF584" s="3">
        <f t="shared" si="185"/>
      </c>
      <c r="AG584" s="3">
        <f t="shared" si="186"/>
      </c>
      <c r="AH584" s="3">
        <f t="shared" si="187"/>
      </c>
      <c r="AI584" s="3">
        <f t="shared" si="188"/>
      </c>
      <c r="AJ584" s="3">
        <f t="shared" si="189"/>
      </c>
      <c r="AK584" s="3">
        <f t="shared" si="190"/>
      </c>
      <c r="AL584" s="3">
        <f t="shared" si="191"/>
      </c>
      <c r="AM584" s="3">
        <f t="shared" si="192"/>
      </c>
      <c r="AN584" s="26">
        <f t="shared" si="193"/>
      </c>
      <c r="AO584" s="27">
        <f t="shared" si="194"/>
      </c>
      <c r="AP584" s="31">
        <f t="shared" si="195"/>
        <v>0</v>
      </c>
      <c r="AQ584" s="3">
        <f t="shared" si="196"/>
      </c>
      <c r="AR584" s="3">
        <f t="shared" si="197"/>
      </c>
      <c r="AS584" s="3">
        <f t="shared" si="198"/>
      </c>
      <c r="AT584" s="3">
        <f t="shared" si="199"/>
      </c>
    </row>
    <row r="585" spans="2:46" ht="12">
      <c r="B585" s="40"/>
      <c r="C585" s="37"/>
      <c r="D585" s="37"/>
      <c r="E585" s="37"/>
      <c r="F585" s="37"/>
      <c r="G585" s="52"/>
      <c r="H585" s="46"/>
      <c r="I585" s="47"/>
      <c r="J585" s="57"/>
      <c r="K585" s="59"/>
      <c r="L585" s="55">
        <f t="shared" si="180"/>
        <v>0</v>
      </c>
      <c r="M585" s="55">
        <f t="shared" si="181"/>
        <v>0</v>
      </c>
      <c r="AC585" s="3">
        <f t="shared" si="182"/>
      </c>
      <c r="AD585" s="3">
        <f t="shared" si="183"/>
      </c>
      <c r="AE585" s="3">
        <f t="shared" si="184"/>
      </c>
      <c r="AF585" s="3">
        <f t="shared" si="185"/>
      </c>
      <c r="AG585" s="3">
        <f t="shared" si="186"/>
      </c>
      <c r="AH585" s="3">
        <f t="shared" si="187"/>
      </c>
      <c r="AI585" s="3">
        <f t="shared" si="188"/>
      </c>
      <c r="AJ585" s="3">
        <f t="shared" si="189"/>
      </c>
      <c r="AK585" s="3">
        <f t="shared" si="190"/>
      </c>
      <c r="AL585" s="3">
        <f t="shared" si="191"/>
      </c>
      <c r="AM585" s="3">
        <f t="shared" si="192"/>
      </c>
      <c r="AN585" s="26">
        <f t="shared" si="193"/>
      </c>
      <c r="AO585" s="27">
        <f t="shared" si="194"/>
      </c>
      <c r="AP585" s="31">
        <f t="shared" si="195"/>
        <v>0</v>
      </c>
      <c r="AQ585" s="3">
        <f t="shared" si="196"/>
      </c>
      <c r="AR585" s="3">
        <f t="shared" si="197"/>
      </c>
      <c r="AS585" s="3">
        <f t="shared" si="198"/>
      </c>
      <c r="AT585" s="3">
        <f t="shared" si="199"/>
      </c>
    </row>
    <row r="586" spans="2:46" ht="12">
      <c r="B586" s="40"/>
      <c r="C586" s="37"/>
      <c r="D586" s="37"/>
      <c r="E586" s="37"/>
      <c r="F586" s="37"/>
      <c r="G586" s="52"/>
      <c r="H586" s="46"/>
      <c r="I586" s="47"/>
      <c r="J586" s="57"/>
      <c r="K586" s="59"/>
      <c r="L586" s="55">
        <f t="shared" si="180"/>
        <v>0</v>
      </c>
      <c r="M586" s="55">
        <f t="shared" si="181"/>
        <v>0</v>
      </c>
      <c r="AC586" s="3">
        <f t="shared" si="182"/>
      </c>
      <c r="AD586" s="3">
        <f t="shared" si="183"/>
      </c>
      <c r="AE586" s="3">
        <f t="shared" si="184"/>
      </c>
      <c r="AF586" s="3">
        <f t="shared" si="185"/>
      </c>
      <c r="AG586" s="3">
        <f t="shared" si="186"/>
      </c>
      <c r="AH586" s="3">
        <f t="shared" si="187"/>
      </c>
      <c r="AI586" s="3">
        <f t="shared" si="188"/>
      </c>
      <c r="AJ586" s="3">
        <f t="shared" si="189"/>
      </c>
      <c r="AK586" s="3">
        <f t="shared" si="190"/>
      </c>
      <c r="AL586" s="3">
        <f t="shared" si="191"/>
      </c>
      <c r="AM586" s="3">
        <f t="shared" si="192"/>
      </c>
      <c r="AN586" s="26">
        <f t="shared" si="193"/>
      </c>
      <c r="AO586" s="27">
        <f t="shared" si="194"/>
      </c>
      <c r="AP586" s="31">
        <f t="shared" si="195"/>
        <v>0</v>
      </c>
      <c r="AQ586" s="3">
        <f t="shared" si="196"/>
      </c>
      <c r="AR586" s="3">
        <f t="shared" si="197"/>
      </c>
      <c r="AS586" s="3">
        <f t="shared" si="198"/>
      </c>
      <c r="AT586" s="3">
        <f t="shared" si="199"/>
      </c>
    </row>
    <row r="587" spans="2:46" ht="12">
      <c r="B587" s="40"/>
      <c r="C587" s="37"/>
      <c r="D587" s="37"/>
      <c r="E587" s="37"/>
      <c r="F587" s="37"/>
      <c r="G587" s="52"/>
      <c r="H587" s="46"/>
      <c r="I587" s="47"/>
      <c r="J587" s="57"/>
      <c r="K587" s="59"/>
      <c r="L587" s="55">
        <f t="shared" si="180"/>
        <v>0</v>
      </c>
      <c r="M587" s="55">
        <f t="shared" si="181"/>
        <v>0</v>
      </c>
      <c r="AC587" s="3">
        <f t="shared" si="182"/>
      </c>
      <c r="AD587" s="3">
        <f t="shared" si="183"/>
      </c>
      <c r="AE587" s="3">
        <f t="shared" si="184"/>
      </c>
      <c r="AF587" s="3">
        <f t="shared" si="185"/>
      </c>
      <c r="AG587" s="3">
        <f t="shared" si="186"/>
      </c>
      <c r="AH587" s="3">
        <f t="shared" si="187"/>
      </c>
      <c r="AI587" s="3">
        <f t="shared" si="188"/>
      </c>
      <c r="AJ587" s="3">
        <f t="shared" si="189"/>
      </c>
      <c r="AK587" s="3">
        <f t="shared" si="190"/>
      </c>
      <c r="AL587" s="3">
        <f t="shared" si="191"/>
      </c>
      <c r="AM587" s="3">
        <f t="shared" si="192"/>
      </c>
      <c r="AN587" s="26">
        <f t="shared" si="193"/>
      </c>
      <c r="AO587" s="27">
        <f t="shared" si="194"/>
      </c>
      <c r="AP587" s="31">
        <f t="shared" si="195"/>
        <v>0</v>
      </c>
      <c r="AQ587" s="3">
        <f t="shared" si="196"/>
      </c>
      <c r="AR587" s="3">
        <f t="shared" si="197"/>
      </c>
      <c r="AS587" s="3">
        <f t="shared" si="198"/>
      </c>
      <c r="AT587" s="3">
        <f t="shared" si="199"/>
      </c>
    </row>
    <row r="588" spans="2:46" ht="12">
      <c r="B588" s="40"/>
      <c r="C588" s="37"/>
      <c r="D588" s="37"/>
      <c r="E588" s="37"/>
      <c r="F588" s="37"/>
      <c r="G588" s="52"/>
      <c r="H588" s="46"/>
      <c r="I588" s="47"/>
      <c r="J588" s="57"/>
      <c r="K588" s="59"/>
      <c r="L588" s="55">
        <f t="shared" si="180"/>
        <v>0</v>
      </c>
      <c r="M588" s="55">
        <f t="shared" si="181"/>
        <v>0</v>
      </c>
      <c r="AC588" s="3">
        <f t="shared" si="182"/>
      </c>
      <c r="AD588" s="3">
        <f t="shared" si="183"/>
      </c>
      <c r="AE588" s="3">
        <f t="shared" si="184"/>
      </c>
      <c r="AF588" s="3">
        <f t="shared" si="185"/>
      </c>
      <c r="AG588" s="3">
        <f t="shared" si="186"/>
      </c>
      <c r="AH588" s="3">
        <f t="shared" si="187"/>
      </c>
      <c r="AI588" s="3">
        <f t="shared" si="188"/>
      </c>
      <c r="AJ588" s="3">
        <f t="shared" si="189"/>
      </c>
      <c r="AK588" s="3">
        <f t="shared" si="190"/>
      </c>
      <c r="AL588" s="3">
        <f t="shared" si="191"/>
      </c>
      <c r="AM588" s="3">
        <f t="shared" si="192"/>
      </c>
      <c r="AN588" s="26">
        <f t="shared" si="193"/>
      </c>
      <c r="AO588" s="27">
        <f t="shared" si="194"/>
      </c>
      <c r="AP588" s="31">
        <f t="shared" si="195"/>
        <v>0</v>
      </c>
      <c r="AQ588" s="3">
        <f t="shared" si="196"/>
      </c>
      <c r="AR588" s="3">
        <f t="shared" si="197"/>
      </c>
      <c r="AS588" s="3">
        <f t="shared" si="198"/>
      </c>
      <c r="AT588" s="3">
        <f t="shared" si="199"/>
      </c>
    </row>
    <row r="589" spans="2:46" ht="12">
      <c r="B589" s="40"/>
      <c r="C589" s="37"/>
      <c r="D589" s="37"/>
      <c r="E589" s="37"/>
      <c r="F589" s="37"/>
      <c r="G589" s="52"/>
      <c r="H589" s="46"/>
      <c r="I589" s="47"/>
      <c r="J589" s="57"/>
      <c r="K589" s="59"/>
      <c r="L589" s="55">
        <f t="shared" si="180"/>
        <v>0</v>
      </c>
      <c r="M589" s="55">
        <f t="shared" si="181"/>
        <v>0</v>
      </c>
      <c r="AC589" s="3">
        <f t="shared" si="182"/>
      </c>
      <c r="AD589" s="3">
        <f t="shared" si="183"/>
      </c>
      <c r="AE589" s="3">
        <f t="shared" si="184"/>
      </c>
      <c r="AF589" s="3">
        <f t="shared" si="185"/>
      </c>
      <c r="AG589" s="3">
        <f t="shared" si="186"/>
      </c>
      <c r="AH589" s="3">
        <f t="shared" si="187"/>
      </c>
      <c r="AI589" s="3">
        <f t="shared" si="188"/>
      </c>
      <c r="AJ589" s="3">
        <f t="shared" si="189"/>
      </c>
      <c r="AK589" s="3">
        <f t="shared" si="190"/>
      </c>
      <c r="AL589" s="3">
        <f t="shared" si="191"/>
      </c>
      <c r="AM589" s="3">
        <f t="shared" si="192"/>
      </c>
      <c r="AN589" s="26">
        <f t="shared" si="193"/>
      </c>
      <c r="AO589" s="27">
        <f t="shared" si="194"/>
      </c>
      <c r="AP589" s="31">
        <f t="shared" si="195"/>
        <v>0</v>
      </c>
      <c r="AQ589" s="3">
        <f t="shared" si="196"/>
      </c>
      <c r="AR589" s="3">
        <f t="shared" si="197"/>
      </c>
      <c r="AS589" s="3">
        <f t="shared" si="198"/>
      </c>
      <c r="AT589" s="3">
        <f t="shared" si="199"/>
      </c>
    </row>
    <row r="590" spans="2:46" ht="12">
      <c r="B590" s="40"/>
      <c r="C590" s="37"/>
      <c r="D590" s="37"/>
      <c r="E590" s="37"/>
      <c r="F590" s="37"/>
      <c r="G590" s="52"/>
      <c r="H590" s="46"/>
      <c r="I590" s="47"/>
      <c r="J590" s="57"/>
      <c r="K590" s="59"/>
      <c r="L590" s="55">
        <f t="shared" si="180"/>
        <v>0</v>
      </c>
      <c r="M590" s="55">
        <f t="shared" si="181"/>
        <v>0</v>
      </c>
      <c r="AC590" s="3">
        <f t="shared" si="182"/>
      </c>
      <c r="AD590" s="3">
        <f t="shared" si="183"/>
      </c>
      <c r="AE590" s="3">
        <f t="shared" si="184"/>
      </c>
      <c r="AF590" s="3">
        <f t="shared" si="185"/>
      </c>
      <c r="AG590" s="3">
        <f t="shared" si="186"/>
      </c>
      <c r="AH590" s="3">
        <f t="shared" si="187"/>
      </c>
      <c r="AI590" s="3">
        <f t="shared" si="188"/>
      </c>
      <c r="AJ590" s="3">
        <f t="shared" si="189"/>
      </c>
      <c r="AK590" s="3">
        <f t="shared" si="190"/>
      </c>
      <c r="AL590" s="3">
        <f t="shared" si="191"/>
      </c>
      <c r="AM590" s="3">
        <f t="shared" si="192"/>
      </c>
      <c r="AN590" s="26">
        <f t="shared" si="193"/>
      </c>
      <c r="AO590" s="27">
        <f t="shared" si="194"/>
      </c>
      <c r="AP590" s="31">
        <f t="shared" si="195"/>
        <v>0</v>
      </c>
      <c r="AQ590" s="3">
        <f t="shared" si="196"/>
      </c>
      <c r="AR590" s="3">
        <f t="shared" si="197"/>
      </c>
      <c r="AS590" s="3">
        <f t="shared" si="198"/>
      </c>
      <c r="AT590" s="3">
        <f t="shared" si="199"/>
      </c>
    </row>
    <row r="591" spans="2:46" ht="12">
      <c r="B591" s="40"/>
      <c r="C591" s="37"/>
      <c r="D591" s="37"/>
      <c r="E591" s="37"/>
      <c r="F591" s="37"/>
      <c r="G591" s="52"/>
      <c r="H591" s="46"/>
      <c r="I591" s="47"/>
      <c r="J591" s="57"/>
      <c r="K591" s="59"/>
      <c r="L591" s="55">
        <f t="shared" si="180"/>
        <v>0</v>
      </c>
      <c r="M591" s="55">
        <f t="shared" si="181"/>
        <v>0</v>
      </c>
      <c r="AC591" s="3">
        <f t="shared" si="182"/>
      </c>
      <c r="AD591" s="3">
        <f t="shared" si="183"/>
      </c>
      <c r="AE591" s="3">
        <f t="shared" si="184"/>
      </c>
      <c r="AF591" s="3">
        <f t="shared" si="185"/>
      </c>
      <c r="AG591" s="3">
        <f t="shared" si="186"/>
      </c>
      <c r="AH591" s="3">
        <f t="shared" si="187"/>
      </c>
      <c r="AI591" s="3">
        <f t="shared" si="188"/>
      </c>
      <c r="AJ591" s="3">
        <f t="shared" si="189"/>
      </c>
      <c r="AK591" s="3">
        <f t="shared" si="190"/>
      </c>
      <c r="AL591" s="3">
        <f t="shared" si="191"/>
      </c>
      <c r="AM591" s="3">
        <f t="shared" si="192"/>
      </c>
      <c r="AN591" s="26">
        <f t="shared" si="193"/>
      </c>
      <c r="AO591" s="27">
        <f t="shared" si="194"/>
      </c>
      <c r="AP591" s="31">
        <f t="shared" si="195"/>
        <v>0</v>
      </c>
      <c r="AQ591" s="3">
        <f t="shared" si="196"/>
      </c>
      <c r="AR591" s="3">
        <f t="shared" si="197"/>
      </c>
      <c r="AS591" s="3">
        <f t="shared" si="198"/>
      </c>
      <c r="AT591" s="3">
        <f t="shared" si="199"/>
      </c>
    </row>
    <row r="592" spans="2:46" ht="12">
      <c r="B592" s="40"/>
      <c r="C592" s="37"/>
      <c r="D592" s="37"/>
      <c r="E592" s="37"/>
      <c r="F592" s="37"/>
      <c r="G592" s="52"/>
      <c r="H592" s="46"/>
      <c r="I592" s="47"/>
      <c r="J592" s="57"/>
      <c r="K592" s="59"/>
      <c r="L592" s="55">
        <f t="shared" si="180"/>
        <v>0</v>
      </c>
      <c r="M592" s="55">
        <f t="shared" si="181"/>
        <v>0</v>
      </c>
      <c r="AC592" s="3">
        <f t="shared" si="182"/>
      </c>
      <c r="AD592" s="3">
        <f t="shared" si="183"/>
      </c>
      <c r="AE592" s="3">
        <f t="shared" si="184"/>
      </c>
      <c r="AF592" s="3">
        <f t="shared" si="185"/>
      </c>
      <c r="AG592" s="3">
        <f t="shared" si="186"/>
      </c>
      <c r="AH592" s="3">
        <f t="shared" si="187"/>
      </c>
      <c r="AI592" s="3">
        <f t="shared" si="188"/>
      </c>
      <c r="AJ592" s="3">
        <f t="shared" si="189"/>
      </c>
      <c r="AK592" s="3">
        <f t="shared" si="190"/>
      </c>
      <c r="AL592" s="3">
        <f t="shared" si="191"/>
      </c>
      <c r="AM592" s="3">
        <f t="shared" si="192"/>
      </c>
      <c r="AN592" s="26">
        <f t="shared" si="193"/>
      </c>
      <c r="AO592" s="27">
        <f t="shared" si="194"/>
      </c>
      <c r="AP592" s="31">
        <f t="shared" si="195"/>
        <v>0</v>
      </c>
      <c r="AQ592" s="3">
        <f t="shared" si="196"/>
      </c>
      <c r="AR592" s="3">
        <f t="shared" si="197"/>
      </c>
      <c r="AS592" s="3">
        <f t="shared" si="198"/>
      </c>
      <c r="AT592" s="3">
        <f t="shared" si="199"/>
      </c>
    </row>
    <row r="593" spans="2:46" ht="12">
      <c r="B593" s="40"/>
      <c r="C593" s="37"/>
      <c r="D593" s="37"/>
      <c r="E593" s="37"/>
      <c r="F593" s="37"/>
      <c r="G593" s="52"/>
      <c r="H593" s="46"/>
      <c r="I593" s="47"/>
      <c r="J593" s="57"/>
      <c r="K593" s="59"/>
      <c r="L593" s="55">
        <f t="shared" si="180"/>
        <v>0</v>
      </c>
      <c r="M593" s="55">
        <f t="shared" si="181"/>
        <v>0</v>
      </c>
      <c r="AC593" s="3">
        <f t="shared" si="182"/>
      </c>
      <c r="AD593" s="3">
        <f t="shared" si="183"/>
      </c>
      <c r="AE593" s="3">
        <f t="shared" si="184"/>
      </c>
      <c r="AF593" s="3">
        <f t="shared" si="185"/>
      </c>
      <c r="AG593" s="3">
        <f t="shared" si="186"/>
      </c>
      <c r="AH593" s="3">
        <f t="shared" si="187"/>
      </c>
      <c r="AI593" s="3">
        <f t="shared" si="188"/>
      </c>
      <c r="AJ593" s="3">
        <f t="shared" si="189"/>
      </c>
      <c r="AK593" s="3">
        <f t="shared" si="190"/>
      </c>
      <c r="AL593" s="3">
        <f t="shared" si="191"/>
      </c>
      <c r="AM593" s="3">
        <f t="shared" si="192"/>
      </c>
      <c r="AN593" s="26">
        <f t="shared" si="193"/>
      </c>
      <c r="AO593" s="27">
        <f t="shared" si="194"/>
      </c>
      <c r="AP593" s="31">
        <f t="shared" si="195"/>
        <v>0</v>
      </c>
      <c r="AQ593" s="3">
        <f t="shared" si="196"/>
      </c>
      <c r="AR593" s="3">
        <f t="shared" si="197"/>
      </c>
      <c r="AS593" s="3">
        <f t="shared" si="198"/>
      </c>
      <c r="AT593" s="3">
        <f t="shared" si="199"/>
      </c>
    </row>
    <row r="594" spans="2:46" ht="12">
      <c r="B594" s="40"/>
      <c r="C594" s="37"/>
      <c r="D594" s="37"/>
      <c r="E594" s="37"/>
      <c r="F594" s="37"/>
      <c r="G594" s="52"/>
      <c r="H594" s="46"/>
      <c r="I594" s="47"/>
      <c r="J594" s="57"/>
      <c r="K594" s="59"/>
      <c r="L594" s="55">
        <f t="shared" si="180"/>
        <v>0</v>
      </c>
      <c r="M594" s="55">
        <f t="shared" si="181"/>
        <v>0</v>
      </c>
      <c r="AC594" s="3">
        <f t="shared" si="182"/>
      </c>
      <c r="AD594" s="3">
        <f t="shared" si="183"/>
      </c>
      <c r="AE594" s="3">
        <f t="shared" si="184"/>
      </c>
      <c r="AF594" s="3">
        <f t="shared" si="185"/>
      </c>
      <c r="AG594" s="3">
        <f t="shared" si="186"/>
      </c>
      <c r="AH594" s="3">
        <f t="shared" si="187"/>
      </c>
      <c r="AI594" s="3">
        <f t="shared" si="188"/>
      </c>
      <c r="AJ594" s="3">
        <f t="shared" si="189"/>
      </c>
      <c r="AK594" s="3">
        <f t="shared" si="190"/>
      </c>
      <c r="AL594" s="3">
        <f t="shared" si="191"/>
      </c>
      <c r="AM594" s="3">
        <f t="shared" si="192"/>
      </c>
      <c r="AN594" s="26">
        <f t="shared" si="193"/>
      </c>
      <c r="AO594" s="27">
        <f t="shared" si="194"/>
      </c>
      <c r="AP594" s="31">
        <f t="shared" si="195"/>
        <v>0</v>
      </c>
      <c r="AQ594" s="3">
        <f t="shared" si="196"/>
      </c>
      <c r="AR594" s="3">
        <f t="shared" si="197"/>
      </c>
      <c r="AS594" s="3">
        <f t="shared" si="198"/>
      </c>
      <c r="AT594" s="3">
        <f t="shared" si="199"/>
      </c>
    </row>
    <row r="595" spans="2:46" ht="12">
      <c r="B595" s="40"/>
      <c r="C595" s="37"/>
      <c r="D595" s="37"/>
      <c r="E595" s="37"/>
      <c r="F595" s="37"/>
      <c r="G595" s="52"/>
      <c r="H595" s="46"/>
      <c r="I595" s="47"/>
      <c r="J595" s="57"/>
      <c r="K595" s="59"/>
      <c r="L595" s="55">
        <f t="shared" si="180"/>
        <v>0</v>
      </c>
      <c r="M595" s="55">
        <f t="shared" si="181"/>
        <v>0</v>
      </c>
      <c r="AC595" s="3">
        <f t="shared" si="182"/>
      </c>
      <c r="AD595" s="3">
        <f t="shared" si="183"/>
      </c>
      <c r="AE595" s="3">
        <f t="shared" si="184"/>
      </c>
      <c r="AF595" s="3">
        <f t="shared" si="185"/>
      </c>
      <c r="AG595" s="3">
        <f t="shared" si="186"/>
      </c>
      <c r="AH595" s="3">
        <f t="shared" si="187"/>
      </c>
      <c r="AI595" s="3">
        <f t="shared" si="188"/>
      </c>
      <c r="AJ595" s="3">
        <f t="shared" si="189"/>
      </c>
      <c r="AK595" s="3">
        <f t="shared" si="190"/>
      </c>
      <c r="AL595" s="3">
        <f t="shared" si="191"/>
      </c>
      <c r="AM595" s="3">
        <f t="shared" si="192"/>
      </c>
      <c r="AN595" s="26">
        <f t="shared" si="193"/>
      </c>
      <c r="AO595" s="27">
        <f t="shared" si="194"/>
      </c>
      <c r="AP595" s="31">
        <f t="shared" si="195"/>
        <v>0</v>
      </c>
      <c r="AQ595" s="3">
        <f t="shared" si="196"/>
      </c>
      <c r="AR595" s="3">
        <f t="shared" si="197"/>
      </c>
      <c r="AS595" s="3">
        <f t="shared" si="198"/>
      </c>
      <c r="AT595" s="3">
        <f t="shared" si="199"/>
      </c>
    </row>
    <row r="596" spans="2:46" ht="12">
      <c r="B596" s="40"/>
      <c r="C596" s="37"/>
      <c r="D596" s="37"/>
      <c r="E596" s="37"/>
      <c r="F596" s="37"/>
      <c r="G596" s="52"/>
      <c r="H596" s="46"/>
      <c r="I596" s="47"/>
      <c r="J596" s="57"/>
      <c r="K596" s="59"/>
      <c r="L596" s="55">
        <f t="shared" si="180"/>
        <v>0</v>
      </c>
      <c r="M596" s="55">
        <f t="shared" si="181"/>
        <v>0</v>
      </c>
      <c r="AC596" s="3">
        <f t="shared" si="182"/>
      </c>
      <c r="AD596" s="3">
        <f t="shared" si="183"/>
      </c>
      <c r="AE596" s="3">
        <f t="shared" si="184"/>
      </c>
      <c r="AF596" s="3">
        <f t="shared" si="185"/>
      </c>
      <c r="AG596" s="3">
        <f t="shared" si="186"/>
      </c>
      <c r="AH596" s="3">
        <f t="shared" si="187"/>
      </c>
      <c r="AI596" s="3">
        <f t="shared" si="188"/>
      </c>
      <c r="AJ596" s="3">
        <f t="shared" si="189"/>
      </c>
      <c r="AK596" s="3">
        <f t="shared" si="190"/>
      </c>
      <c r="AL596" s="3">
        <f t="shared" si="191"/>
      </c>
      <c r="AM596" s="3">
        <f t="shared" si="192"/>
      </c>
      <c r="AN596" s="26">
        <f t="shared" si="193"/>
      </c>
      <c r="AO596" s="27">
        <f t="shared" si="194"/>
      </c>
      <c r="AP596" s="31">
        <f t="shared" si="195"/>
        <v>0</v>
      </c>
      <c r="AQ596" s="3">
        <f t="shared" si="196"/>
      </c>
      <c r="AR596" s="3">
        <f t="shared" si="197"/>
      </c>
      <c r="AS596" s="3">
        <f t="shared" si="198"/>
      </c>
      <c r="AT596" s="3">
        <f t="shared" si="199"/>
      </c>
    </row>
    <row r="597" spans="2:46" ht="12">
      <c r="B597" s="40"/>
      <c r="C597" s="37"/>
      <c r="D597" s="37"/>
      <c r="E597" s="37"/>
      <c r="F597" s="37"/>
      <c r="G597" s="52"/>
      <c r="H597" s="46"/>
      <c r="I597" s="47"/>
      <c r="J597" s="57"/>
      <c r="K597" s="59"/>
      <c r="L597" s="55">
        <f t="shared" si="180"/>
        <v>0</v>
      </c>
      <c r="M597" s="55">
        <f t="shared" si="181"/>
        <v>0</v>
      </c>
      <c r="AC597" s="3">
        <f t="shared" si="182"/>
      </c>
      <c r="AD597" s="3">
        <f t="shared" si="183"/>
      </c>
      <c r="AE597" s="3">
        <f t="shared" si="184"/>
      </c>
      <c r="AF597" s="3">
        <f t="shared" si="185"/>
      </c>
      <c r="AG597" s="3">
        <f t="shared" si="186"/>
      </c>
      <c r="AH597" s="3">
        <f t="shared" si="187"/>
      </c>
      <c r="AI597" s="3">
        <f t="shared" si="188"/>
      </c>
      <c r="AJ597" s="3">
        <f t="shared" si="189"/>
      </c>
      <c r="AK597" s="3">
        <f t="shared" si="190"/>
      </c>
      <c r="AL597" s="3">
        <f t="shared" si="191"/>
      </c>
      <c r="AM597" s="3">
        <f t="shared" si="192"/>
      </c>
      <c r="AN597" s="26">
        <f t="shared" si="193"/>
      </c>
      <c r="AO597" s="27">
        <f t="shared" si="194"/>
      </c>
      <c r="AP597" s="31">
        <f t="shared" si="195"/>
        <v>0</v>
      </c>
      <c r="AQ597" s="3">
        <f t="shared" si="196"/>
      </c>
      <c r="AR597" s="3">
        <f t="shared" si="197"/>
      </c>
      <c r="AS597" s="3">
        <f t="shared" si="198"/>
      </c>
      <c r="AT597" s="3">
        <f t="shared" si="199"/>
      </c>
    </row>
    <row r="598" spans="2:46" ht="12">
      <c r="B598" s="40"/>
      <c r="C598" s="37"/>
      <c r="D598" s="37"/>
      <c r="E598" s="37"/>
      <c r="F598" s="37"/>
      <c r="G598" s="52"/>
      <c r="H598" s="46"/>
      <c r="I598" s="47"/>
      <c r="J598" s="57"/>
      <c r="K598" s="59"/>
      <c r="L598" s="55">
        <f t="shared" si="180"/>
        <v>0</v>
      </c>
      <c r="M598" s="55">
        <f t="shared" si="181"/>
        <v>0</v>
      </c>
      <c r="AC598" s="3">
        <f t="shared" si="182"/>
      </c>
      <c r="AD598" s="3">
        <f t="shared" si="183"/>
      </c>
      <c r="AE598" s="3">
        <f t="shared" si="184"/>
      </c>
      <c r="AF598" s="3">
        <f t="shared" si="185"/>
      </c>
      <c r="AG598" s="3">
        <f t="shared" si="186"/>
      </c>
      <c r="AH598" s="3">
        <f t="shared" si="187"/>
      </c>
      <c r="AI598" s="3">
        <f t="shared" si="188"/>
      </c>
      <c r="AJ598" s="3">
        <f t="shared" si="189"/>
      </c>
      <c r="AK598" s="3">
        <f t="shared" si="190"/>
      </c>
      <c r="AL598" s="3">
        <f t="shared" si="191"/>
      </c>
      <c r="AM598" s="3">
        <f t="shared" si="192"/>
      </c>
      <c r="AN598" s="26">
        <f t="shared" si="193"/>
      </c>
      <c r="AO598" s="27">
        <f t="shared" si="194"/>
      </c>
      <c r="AP598" s="31">
        <f t="shared" si="195"/>
        <v>0</v>
      </c>
      <c r="AQ598" s="3">
        <f t="shared" si="196"/>
      </c>
      <c r="AR598" s="3">
        <f t="shared" si="197"/>
      </c>
      <c r="AS598" s="3">
        <f t="shared" si="198"/>
      </c>
      <c r="AT598" s="3">
        <f t="shared" si="199"/>
      </c>
    </row>
    <row r="599" spans="2:46" ht="12">
      <c r="B599" s="40"/>
      <c r="C599" s="37"/>
      <c r="D599" s="37"/>
      <c r="E599" s="37"/>
      <c r="F599" s="37"/>
      <c r="G599" s="52"/>
      <c r="H599" s="46"/>
      <c r="I599" s="47"/>
      <c r="J599" s="57"/>
      <c r="K599" s="59"/>
      <c r="L599" s="55">
        <f t="shared" si="180"/>
        <v>0</v>
      </c>
      <c r="M599" s="55">
        <f t="shared" si="181"/>
        <v>0</v>
      </c>
      <c r="AC599" s="3">
        <f t="shared" si="182"/>
      </c>
      <c r="AD599" s="3">
        <f t="shared" si="183"/>
      </c>
      <c r="AE599" s="3">
        <f t="shared" si="184"/>
      </c>
      <c r="AF599" s="3">
        <f t="shared" si="185"/>
      </c>
      <c r="AG599" s="3">
        <f t="shared" si="186"/>
      </c>
      <c r="AH599" s="3">
        <f t="shared" si="187"/>
      </c>
      <c r="AI599" s="3">
        <f t="shared" si="188"/>
      </c>
      <c r="AJ599" s="3">
        <f t="shared" si="189"/>
      </c>
      <c r="AK599" s="3">
        <f t="shared" si="190"/>
      </c>
      <c r="AL599" s="3">
        <f t="shared" si="191"/>
      </c>
      <c r="AM599" s="3">
        <f t="shared" si="192"/>
      </c>
      <c r="AN599" s="26">
        <f t="shared" si="193"/>
      </c>
      <c r="AO599" s="27">
        <f t="shared" si="194"/>
      </c>
      <c r="AP599" s="31">
        <f t="shared" si="195"/>
        <v>0</v>
      </c>
      <c r="AQ599" s="3">
        <f t="shared" si="196"/>
      </c>
      <c r="AR599" s="3">
        <f t="shared" si="197"/>
      </c>
      <c r="AS599" s="3">
        <f t="shared" si="198"/>
      </c>
      <c r="AT599" s="3">
        <f t="shared" si="199"/>
      </c>
    </row>
    <row r="600" spans="2:46" ht="12">
      <c r="B600" s="40"/>
      <c r="C600" s="37"/>
      <c r="D600" s="37"/>
      <c r="E600" s="37"/>
      <c r="F600" s="37"/>
      <c r="G600" s="52"/>
      <c r="H600" s="46"/>
      <c r="I600" s="47"/>
      <c r="J600" s="57"/>
      <c r="K600" s="59"/>
      <c r="L600" s="55">
        <f t="shared" si="180"/>
        <v>0</v>
      </c>
      <c r="M600" s="55">
        <f t="shared" si="181"/>
        <v>0</v>
      </c>
      <c r="AC600" s="3">
        <f t="shared" si="182"/>
      </c>
      <c r="AD600" s="3">
        <f t="shared" si="183"/>
      </c>
      <c r="AE600" s="3">
        <f t="shared" si="184"/>
      </c>
      <c r="AF600" s="3">
        <f t="shared" si="185"/>
      </c>
      <c r="AG600" s="3">
        <f t="shared" si="186"/>
      </c>
      <c r="AH600" s="3">
        <f t="shared" si="187"/>
      </c>
      <c r="AI600" s="3">
        <f t="shared" si="188"/>
      </c>
      <c r="AJ600" s="3">
        <f t="shared" si="189"/>
      </c>
      <c r="AK600" s="3">
        <f t="shared" si="190"/>
      </c>
      <c r="AL600" s="3">
        <f t="shared" si="191"/>
      </c>
      <c r="AM600" s="3">
        <f t="shared" si="192"/>
      </c>
      <c r="AN600" s="26">
        <f t="shared" si="193"/>
      </c>
      <c r="AO600" s="27">
        <f t="shared" si="194"/>
      </c>
      <c r="AP600" s="31">
        <f t="shared" si="195"/>
        <v>0</v>
      </c>
      <c r="AQ600" s="3">
        <f t="shared" si="196"/>
      </c>
      <c r="AR600" s="3">
        <f t="shared" si="197"/>
      </c>
      <c r="AS600" s="3">
        <f t="shared" si="198"/>
      </c>
      <c r="AT600" s="3">
        <f t="shared" si="199"/>
      </c>
    </row>
    <row r="601" spans="2:46" ht="12">
      <c r="B601" s="40"/>
      <c r="C601" s="37"/>
      <c r="D601" s="37"/>
      <c r="E601" s="37"/>
      <c r="F601" s="37"/>
      <c r="G601" s="52"/>
      <c r="H601" s="46"/>
      <c r="I601" s="47"/>
      <c r="J601" s="57"/>
      <c r="K601" s="59"/>
      <c r="L601" s="55">
        <f t="shared" si="180"/>
        <v>0</v>
      </c>
      <c r="M601" s="55">
        <f t="shared" si="181"/>
        <v>0</v>
      </c>
      <c r="AC601" s="3">
        <f t="shared" si="182"/>
      </c>
      <c r="AD601" s="3">
        <f t="shared" si="183"/>
      </c>
      <c r="AE601" s="3">
        <f t="shared" si="184"/>
      </c>
      <c r="AF601" s="3">
        <f t="shared" si="185"/>
      </c>
      <c r="AG601" s="3">
        <f t="shared" si="186"/>
      </c>
      <c r="AH601" s="3">
        <f t="shared" si="187"/>
      </c>
      <c r="AI601" s="3">
        <f t="shared" si="188"/>
      </c>
      <c r="AJ601" s="3">
        <f t="shared" si="189"/>
      </c>
      <c r="AK601" s="3">
        <f t="shared" si="190"/>
      </c>
      <c r="AL601" s="3">
        <f t="shared" si="191"/>
      </c>
      <c r="AM601" s="3">
        <f t="shared" si="192"/>
      </c>
      <c r="AN601" s="26">
        <f t="shared" si="193"/>
      </c>
      <c r="AO601" s="27">
        <f t="shared" si="194"/>
      </c>
      <c r="AP601" s="31">
        <f t="shared" si="195"/>
        <v>0</v>
      </c>
      <c r="AQ601" s="3">
        <f t="shared" si="196"/>
      </c>
      <c r="AR601" s="3">
        <f t="shared" si="197"/>
      </c>
      <c r="AS601" s="3">
        <f t="shared" si="198"/>
      </c>
      <c r="AT601" s="3">
        <f t="shared" si="199"/>
      </c>
    </row>
    <row r="602" spans="2:46" ht="12">
      <c r="B602" s="40"/>
      <c r="C602" s="37"/>
      <c r="D602" s="37"/>
      <c r="E602" s="37"/>
      <c r="F602" s="37"/>
      <c r="G602" s="52"/>
      <c r="H602" s="46"/>
      <c r="I602" s="47"/>
      <c r="J602" s="57"/>
      <c r="K602" s="59"/>
      <c r="L602" s="55">
        <f t="shared" si="180"/>
        <v>0</v>
      </c>
      <c r="M602" s="55">
        <f t="shared" si="181"/>
        <v>0</v>
      </c>
      <c r="AC602" s="3">
        <f t="shared" si="182"/>
      </c>
      <c r="AD602" s="3">
        <f t="shared" si="183"/>
      </c>
      <c r="AE602" s="3">
        <f t="shared" si="184"/>
      </c>
      <c r="AF602" s="3">
        <f t="shared" si="185"/>
      </c>
      <c r="AG602" s="3">
        <f t="shared" si="186"/>
      </c>
      <c r="AH602" s="3">
        <f t="shared" si="187"/>
      </c>
      <c r="AI602" s="3">
        <f t="shared" si="188"/>
      </c>
      <c r="AJ602" s="3">
        <f t="shared" si="189"/>
      </c>
      <c r="AK602" s="3">
        <f t="shared" si="190"/>
      </c>
      <c r="AL602" s="3">
        <f t="shared" si="191"/>
      </c>
      <c r="AM602" s="3">
        <f t="shared" si="192"/>
      </c>
      <c r="AN602" s="26">
        <f t="shared" si="193"/>
      </c>
      <c r="AO602" s="27">
        <f t="shared" si="194"/>
      </c>
      <c r="AP602" s="31">
        <f t="shared" si="195"/>
        <v>0</v>
      </c>
      <c r="AQ602" s="3">
        <f t="shared" si="196"/>
      </c>
      <c r="AR602" s="3">
        <f t="shared" si="197"/>
      </c>
      <c r="AS602" s="3">
        <f t="shared" si="198"/>
      </c>
      <c r="AT602" s="3">
        <f t="shared" si="199"/>
      </c>
    </row>
    <row r="603" spans="2:46" ht="12">
      <c r="B603" s="40"/>
      <c r="C603" s="37"/>
      <c r="D603" s="37"/>
      <c r="E603" s="37"/>
      <c r="F603" s="37"/>
      <c r="G603" s="52"/>
      <c r="H603" s="46"/>
      <c r="I603" s="47"/>
      <c r="J603" s="57"/>
      <c r="K603" s="59"/>
      <c r="L603" s="55">
        <f t="shared" si="180"/>
        <v>0</v>
      </c>
      <c r="M603" s="55">
        <f t="shared" si="181"/>
        <v>0</v>
      </c>
      <c r="AC603" s="3">
        <f t="shared" si="182"/>
      </c>
      <c r="AD603" s="3">
        <f t="shared" si="183"/>
      </c>
      <c r="AE603" s="3">
        <f t="shared" si="184"/>
      </c>
      <c r="AF603" s="3">
        <f t="shared" si="185"/>
      </c>
      <c r="AG603" s="3">
        <f t="shared" si="186"/>
      </c>
      <c r="AH603" s="3">
        <f t="shared" si="187"/>
      </c>
      <c r="AI603" s="3">
        <f t="shared" si="188"/>
      </c>
      <c r="AJ603" s="3">
        <f t="shared" si="189"/>
      </c>
      <c r="AK603" s="3">
        <f t="shared" si="190"/>
      </c>
      <c r="AL603" s="3">
        <f t="shared" si="191"/>
      </c>
      <c r="AM603" s="3">
        <f t="shared" si="192"/>
      </c>
      <c r="AN603" s="26">
        <f t="shared" si="193"/>
      </c>
      <c r="AO603" s="27">
        <f t="shared" si="194"/>
      </c>
      <c r="AP603" s="31">
        <f t="shared" si="195"/>
        <v>0</v>
      </c>
      <c r="AQ603" s="3">
        <f t="shared" si="196"/>
      </c>
      <c r="AR603" s="3">
        <f t="shared" si="197"/>
      </c>
      <c r="AS603" s="3">
        <f t="shared" si="198"/>
      </c>
      <c r="AT603" s="3">
        <f t="shared" si="199"/>
      </c>
    </row>
    <row r="604" spans="2:46" ht="12">
      <c r="B604" s="40"/>
      <c r="C604" s="37"/>
      <c r="D604" s="37"/>
      <c r="E604" s="37"/>
      <c r="F604" s="37"/>
      <c r="G604" s="52"/>
      <c r="H604" s="46"/>
      <c r="I604" s="47"/>
      <c r="J604" s="57"/>
      <c r="K604" s="59"/>
      <c r="L604" s="55">
        <f t="shared" si="180"/>
        <v>0</v>
      </c>
      <c r="M604" s="55">
        <f t="shared" si="181"/>
        <v>0</v>
      </c>
      <c r="AC604" s="3">
        <f t="shared" si="182"/>
      </c>
      <c r="AD604" s="3">
        <f t="shared" si="183"/>
      </c>
      <c r="AE604" s="3">
        <f t="shared" si="184"/>
      </c>
      <c r="AF604" s="3">
        <f t="shared" si="185"/>
      </c>
      <c r="AG604" s="3">
        <f t="shared" si="186"/>
      </c>
      <c r="AH604" s="3">
        <f t="shared" si="187"/>
      </c>
      <c r="AI604" s="3">
        <f t="shared" si="188"/>
      </c>
      <c r="AJ604" s="3">
        <f t="shared" si="189"/>
      </c>
      <c r="AK604" s="3">
        <f t="shared" si="190"/>
      </c>
      <c r="AL604" s="3">
        <f t="shared" si="191"/>
      </c>
      <c r="AM604" s="3">
        <f t="shared" si="192"/>
      </c>
      <c r="AN604" s="26">
        <f t="shared" si="193"/>
      </c>
      <c r="AO604" s="27">
        <f t="shared" si="194"/>
      </c>
      <c r="AP604" s="31">
        <f t="shared" si="195"/>
        <v>0</v>
      </c>
      <c r="AQ604" s="3">
        <f t="shared" si="196"/>
      </c>
      <c r="AR604" s="3">
        <f t="shared" si="197"/>
      </c>
      <c r="AS604" s="3">
        <f t="shared" si="198"/>
      </c>
      <c r="AT604" s="3">
        <f t="shared" si="199"/>
      </c>
    </row>
    <row r="605" spans="2:46" ht="12">
      <c r="B605" s="40"/>
      <c r="C605" s="37"/>
      <c r="D605" s="37"/>
      <c r="E605" s="37"/>
      <c r="F605" s="37"/>
      <c r="G605" s="52"/>
      <c r="H605" s="46"/>
      <c r="I605" s="47"/>
      <c r="J605" s="57"/>
      <c r="K605" s="59"/>
      <c r="L605" s="55">
        <f t="shared" si="180"/>
        <v>0</v>
      </c>
      <c r="M605" s="55">
        <f t="shared" si="181"/>
        <v>0</v>
      </c>
      <c r="AC605" s="3">
        <f t="shared" si="182"/>
      </c>
      <c r="AD605" s="3">
        <f t="shared" si="183"/>
      </c>
      <c r="AE605" s="3">
        <f t="shared" si="184"/>
      </c>
      <c r="AF605" s="3">
        <f t="shared" si="185"/>
      </c>
      <c r="AG605" s="3">
        <f t="shared" si="186"/>
      </c>
      <c r="AH605" s="3">
        <f t="shared" si="187"/>
      </c>
      <c r="AI605" s="3">
        <f t="shared" si="188"/>
      </c>
      <c r="AJ605" s="3">
        <f t="shared" si="189"/>
      </c>
      <c r="AK605" s="3">
        <f t="shared" si="190"/>
      </c>
      <c r="AL605" s="3">
        <f t="shared" si="191"/>
      </c>
      <c r="AM605" s="3">
        <f t="shared" si="192"/>
      </c>
      <c r="AN605" s="26">
        <f t="shared" si="193"/>
      </c>
      <c r="AO605" s="27">
        <f t="shared" si="194"/>
      </c>
      <c r="AP605" s="31">
        <f t="shared" si="195"/>
        <v>0</v>
      </c>
      <c r="AQ605" s="3">
        <f t="shared" si="196"/>
      </c>
      <c r="AR605" s="3">
        <f t="shared" si="197"/>
      </c>
      <c r="AS605" s="3">
        <f t="shared" si="198"/>
      </c>
      <c r="AT605" s="3">
        <f t="shared" si="199"/>
      </c>
    </row>
    <row r="606" spans="2:46" ht="12">
      <c r="B606" s="40"/>
      <c r="C606" s="37"/>
      <c r="D606" s="37"/>
      <c r="E606" s="37"/>
      <c r="F606" s="37"/>
      <c r="G606" s="52"/>
      <c r="H606" s="46"/>
      <c r="I606" s="47"/>
      <c r="J606" s="57"/>
      <c r="K606" s="59"/>
      <c r="L606" s="55">
        <f t="shared" si="180"/>
        <v>0</v>
      </c>
      <c r="M606" s="55">
        <f t="shared" si="181"/>
        <v>0</v>
      </c>
      <c r="AC606" s="3">
        <f t="shared" si="182"/>
      </c>
      <c r="AD606" s="3">
        <f t="shared" si="183"/>
      </c>
      <c r="AE606" s="3">
        <f t="shared" si="184"/>
      </c>
      <c r="AF606" s="3">
        <f t="shared" si="185"/>
      </c>
      <c r="AG606" s="3">
        <f t="shared" si="186"/>
      </c>
      <c r="AH606" s="3">
        <f t="shared" si="187"/>
      </c>
      <c r="AI606" s="3">
        <f t="shared" si="188"/>
      </c>
      <c r="AJ606" s="3">
        <f t="shared" si="189"/>
      </c>
      <c r="AK606" s="3">
        <f t="shared" si="190"/>
      </c>
      <c r="AL606" s="3">
        <f t="shared" si="191"/>
      </c>
      <c r="AM606" s="3">
        <f t="shared" si="192"/>
      </c>
      <c r="AN606" s="26">
        <f t="shared" si="193"/>
      </c>
      <c r="AO606" s="27">
        <f t="shared" si="194"/>
      </c>
      <c r="AP606" s="31">
        <f t="shared" si="195"/>
        <v>0</v>
      </c>
      <c r="AQ606" s="3">
        <f t="shared" si="196"/>
      </c>
      <c r="AR606" s="3">
        <f t="shared" si="197"/>
      </c>
      <c r="AS606" s="3">
        <f t="shared" si="198"/>
      </c>
      <c r="AT606" s="3">
        <f t="shared" si="199"/>
      </c>
    </row>
    <row r="607" spans="2:46" ht="12">
      <c r="B607" s="40"/>
      <c r="C607" s="37"/>
      <c r="D607" s="37"/>
      <c r="E607" s="37"/>
      <c r="F607" s="37"/>
      <c r="G607" s="52"/>
      <c r="H607" s="46"/>
      <c r="I607" s="47"/>
      <c r="J607" s="57"/>
      <c r="K607" s="59"/>
      <c r="L607" s="55">
        <f t="shared" si="180"/>
        <v>0</v>
      </c>
      <c r="M607" s="55">
        <f t="shared" si="181"/>
        <v>0</v>
      </c>
      <c r="AC607" s="3">
        <f t="shared" si="182"/>
      </c>
      <c r="AD607" s="3">
        <f t="shared" si="183"/>
      </c>
      <c r="AE607" s="3">
        <f t="shared" si="184"/>
      </c>
      <c r="AF607" s="3">
        <f t="shared" si="185"/>
      </c>
      <c r="AG607" s="3">
        <f t="shared" si="186"/>
      </c>
      <c r="AH607" s="3">
        <f t="shared" si="187"/>
      </c>
      <c r="AI607" s="3">
        <f t="shared" si="188"/>
      </c>
      <c r="AJ607" s="3">
        <f t="shared" si="189"/>
      </c>
      <c r="AK607" s="3">
        <f t="shared" si="190"/>
      </c>
      <c r="AL607" s="3">
        <f t="shared" si="191"/>
      </c>
      <c r="AM607" s="3">
        <f t="shared" si="192"/>
      </c>
      <c r="AN607" s="26">
        <f t="shared" si="193"/>
      </c>
      <c r="AO607" s="27">
        <f t="shared" si="194"/>
      </c>
      <c r="AP607" s="31">
        <f t="shared" si="195"/>
        <v>0</v>
      </c>
      <c r="AQ607" s="3">
        <f t="shared" si="196"/>
      </c>
      <c r="AR607" s="3">
        <f t="shared" si="197"/>
      </c>
      <c r="AS607" s="3">
        <f t="shared" si="198"/>
      </c>
      <c r="AT607" s="3">
        <f t="shared" si="199"/>
      </c>
    </row>
    <row r="608" spans="2:46" ht="12">
      <c r="B608" s="40"/>
      <c r="C608" s="37"/>
      <c r="D608" s="37"/>
      <c r="E608" s="37"/>
      <c r="F608" s="37"/>
      <c r="G608" s="52"/>
      <c r="H608" s="46"/>
      <c r="I608" s="47"/>
      <c r="J608" s="57"/>
      <c r="K608" s="59"/>
      <c r="L608" s="55">
        <f t="shared" si="180"/>
        <v>0</v>
      </c>
      <c r="M608" s="55">
        <f t="shared" si="181"/>
        <v>0</v>
      </c>
      <c r="AC608" s="3">
        <f t="shared" si="182"/>
      </c>
      <c r="AD608" s="3">
        <f t="shared" si="183"/>
      </c>
      <c r="AE608" s="3">
        <f t="shared" si="184"/>
      </c>
      <c r="AF608" s="3">
        <f t="shared" si="185"/>
      </c>
      <c r="AG608" s="3">
        <f t="shared" si="186"/>
      </c>
      <c r="AH608" s="3">
        <f t="shared" si="187"/>
      </c>
      <c r="AI608" s="3">
        <f t="shared" si="188"/>
      </c>
      <c r="AJ608" s="3">
        <f t="shared" si="189"/>
      </c>
      <c r="AK608" s="3">
        <f t="shared" si="190"/>
      </c>
      <c r="AL608" s="3">
        <f t="shared" si="191"/>
      </c>
      <c r="AM608" s="3">
        <f t="shared" si="192"/>
      </c>
      <c r="AN608" s="26">
        <f t="shared" si="193"/>
      </c>
      <c r="AO608" s="27">
        <f t="shared" si="194"/>
      </c>
      <c r="AP608" s="31">
        <f t="shared" si="195"/>
        <v>0</v>
      </c>
      <c r="AQ608" s="3">
        <f t="shared" si="196"/>
      </c>
      <c r="AR608" s="3">
        <f t="shared" si="197"/>
      </c>
      <c r="AS608" s="3">
        <f t="shared" si="198"/>
      </c>
      <c r="AT608" s="3">
        <f t="shared" si="199"/>
      </c>
    </row>
    <row r="609" spans="2:46" ht="12">
      <c r="B609" s="40"/>
      <c r="C609" s="37"/>
      <c r="D609" s="37"/>
      <c r="E609" s="37"/>
      <c r="F609" s="37"/>
      <c r="G609" s="52"/>
      <c r="H609" s="46"/>
      <c r="I609" s="47"/>
      <c r="J609" s="57"/>
      <c r="K609" s="59"/>
      <c r="L609" s="55">
        <f t="shared" si="180"/>
        <v>0</v>
      </c>
      <c r="M609" s="55">
        <f t="shared" si="181"/>
        <v>0</v>
      </c>
      <c r="AC609" s="3">
        <f t="shared" si="182"/>
      </c>
      <c r="AD609" s="3">
        <f t="shared" si="183"/>
      </c>
      <c r="AE609" s="3">
        <f t="shared" si="184"/>
      </c>
      <c r="AF609" s="3">
        <f t="shared" si="185"/>
      </c>
      <c r="AG609" s="3">
        <f t="shared" si="186"/>
      </c>
      <c r="AH609" s="3">
        <f t="shared" si="187"/>
      </c>
      <c r="AI609" s="3">
        <f t="shared" si="188"/>
      </c>
      <c r="AJ609" s="3">
        <f t="shared" si="189"/>
      </c>
      <c r="AK609" s="3">
        <f t="shared" si="190"/>
      </c>
      <c r="AL609" s="3">
        <f t="shared" si="191"/>
      </c>
      <c r="AM609" s="3">
        <f t="shared" si="192"/>
      </c>
      <c r="AN609" s="26">
        <f t="shared" si="193"/>
      </c>
      <c r="AO609" s="27">
        <f t="shared" si="194"/>
      </c>
      <c r="AP609" s="31">
        <f t="shared" si="195"/>
        <v>0</v>
      </c>
      <c r="AQ609" s="3">
        <f t="shared" si="196"/>
      </c>
      <c r="AR609" s="3">
        <f t="shared" si="197"/>
      </c>
      <c r="AS609" s="3">
        <f t="shared" si="198"/>
      </c>
      <c r="AT609" s="3">
        <f t="shared" si="199"/>
      </c>
    </row>
    <row r="610" spans="2:46" ht="12">
      <c r="B610" s="40"/>
      <c r="C610" s="37"/>
      <c r="D610" s="37"/>
      <c r="E610" s="37"/>
      <c r="F610" s="37"/>
      <c r="G610" s="52"/>
      <c r="H610" s="46"/>
      <c r="I610" s="47"/>
      <c r="J610" s="57"/>
      <c r="K610" s="59"/>
      <c r="L610" s="55">
        <f t="shared" si="180"/>
        <v>0</v>
      </c>
      <c r="M610" s="55">
        <f t="shared" si="181"/>
        <v>0</v>
      </c>
      <c r="AC610" s="3">
        <f t="shared" si="182"/>
      </c>
      <c r="AD610" s="3">
        <f t="shared" si="183"/>
      </c>
      <c r="AE610" s="3">
        <f t="shared" si="184"/>
      </c>
      <c r="AF610" s="3">
        <f t="shared" si="185"/>
      </c>
      <c r="AG610" s="3">
        <f t="shared" si="186"/>
      </c>
      <c r="AH610" s="3">
        <f t="shared" si="187"/>
      </c>
      <c r="AI610" s="3">
        <f t="shared" si="188"/>
      </c>
      <c r="AJ610" s="3">
        <f t="shared" si="189"/>
      </c>
      <c r="AK610" s="3">
        <f t="shared" si="190"/>
      </c>
      <c r="AL610" s="3">
        <f t="shared" si="191"/>
      </c>
      <c r="AM610" s="3">
        <f t="shared" si="192"/>
      </c>
      <c r="AN610" s="26">
        <f t="shared" si="193"/>
      </c>
      <c r="AO610" s="27">
        <f t="shared" si="194"/>
      </c>
      <c r="AP610" s="31">
        <f t="shared" si="195"/>
        <v>0</v>
      </c>
      <c r="AQ610" s="3">
        <f t="shared" si="196"/>
      </c>
      <c r="AR610" s="3">
        <f t="shared" si="197"/>
      </c>
      <c r="AS610" s="3">
        <f t="shared" si="198"/>
      </c>
      <c r="AT610" s="3">
        <f t="shared" si="199"/>
      </c>
    </row>
    <row r="611" spans="2:46" ht="12">
      <c r="B611" s="40"/>
      <c r="C611" s="37"/>
      <c r="D611" s="37"/>
      <c r="E611" s="37"/>
      <c r="F611" s="37"/>
      <c r="G611" s="52"/>
      <c r="H611" s="46"/>
      <c r="I611" s="47"/>
      <c r="J611" s="57"/>
      <c r="K611" s="59"/>
      <c r="L611" s="55">
        <f t="shared" si="180"/>
        <v>0</v>
      </c>
      <c r="M611" s="55">
        <f t="shared" si="181"/>
        <v>0</v>
      </c>
      <c r="AC611" s="3">
        <f t="shared" si="182"/>
      </c>
      <c r="AD611" s="3">
        <f t="shared" si="183"/>
      </c>
      <c r="AE611" s="3">
        <f t="shared" si="184"/>
      </c>
      <c r="AF611" s="3">
        <f t="shared" si="185"/>
      </c>
      <c r="AG611" s="3">
        <f t="shared" si="186"/>
      </c>
      <c r="AH611" s="3">
        <f t="shared" si="187"/>
      </c>
      <c r="AI611" s="3">
        <f t="shared" si="188"/>
      </c>
      <c r="AJ611" s="3">
        <f t="shared" si="189"/>
      </c>
      <c r="AK611" s="3">
        <f t="shared" si="190"/>
      </c>
      <c r="AL611" s="3">
        <f t="shared" si="191"/>
      </c>
      <c r="AM611" s="3">
        <f t="shared" si="192"/>
      </c>
      <c r="AN611" s="26">
        <f t="shared" si="193"/>
      </c>
      <c r="AO611" s="27">
        <f t="shared" si="194"/>
      </c>
      <c r="AP611" s="31">
        <f t="shared" si="195"/>
        <v>0</v>
      </c>
      <c r="AQ611" s="3">
        <f t="shared" si="196"/>
      </c>
      <c r="AR611" s="3">
        <f t="shared" si="197"/>
      </c>
      <c r="AS611" s="3">
        <f t="shared" si="198"/>
      </c>
      <c r="AT611" s="3">
        <f t="shared" si="199"/>
      </c>
    </row>
    <row r="612" spans="2:46" ht="12">
      <c r="B612" s="40"/>
      <c r="C612" s="37"/>
      <c r="D612" s="37"/>
      <c r="E612" s="37"/>
      <c r="F612" s="37"/>
      <c r="G612" s="52"/>
      <c r="H612" s="46"/>
      <c r="I612" s="47"/>
      <c r="J612" s="57"/>
      <c r="K612" s="59"/>
      <c r="L612" s="55">
        <f t="shared" si="180"/>
        <v>0</v>
      </c>
      <c r="M612" s="55">
        <f t="shared" si="181"/>
        <v>0</v>
      </c>
      <c r="AC612" s="3">
        <f t="shared" si="182"/>
      </c>
      <c r="AD612" s="3">
        <f t="shared" si="183"/>
      </c>
      <c r="AE612" s="3">
        <f t="shared" si="184"/>
      </c>
      <c r="AF612" s="3">
        <f t="shared" si="185"/>
      </c>
      <c r="AG612" s="3">
        <f t="shared" si="186"/>
      </c>
      <c r="AH612" s="3">
        <f t="shared" si="187"/>
      </c>
      <c r="AI612" s="3">
        <f t="shared" si="188"/>
      </c>
      <c r="AJ612" s="3">
        <f t="shared" si="189"/>
      </c>
      <c r="AK612" s="3">
        <f t="shared" si="190"/>
      </c>
      <c r="AL612" s="3">
        <f t="shared" si="191"/>
      </c>
      <c r="AM612" s="3">
        <f t="shared" si="192"/>
      </c>
      <c r="AN612" s="26">
        <f t="shared" si="193"/>
      </c>
      <c r="AO612" s="27">
        <f t="shared" si="194"/>
      </c>
      <c r="AP612" s="31">
        <f t="shared" si="195"/>
        <v>0</v>
      </c>
      <c r="AQ612" s="3">
        <f t="shared" si="196"/>
      </c>
      <c r="AR612" s="3">
        <f t="shared" si="197"/>
      </c>
      <c r="AS612" s="3">
        <f t="shared" si="198"/>
      </c>
      <c r="AT612" s="3">
        <f t="shared" si="199"/>
      </c>
    </row>
    <row r="613" spans="2:46" ht="12">
      <c r="B613" s="40"/>
      <c r="C613" s="37"/>
      <c r="D613" s="37"/>
      <c r="E613" s="37"/>
      <c r="F613" s="37"/>
      <c r="G613" s="52"/>
      <c r="H613" s="46"/>
      <c r="I613" s="47"/>
      <c r="J613" s="57"/>
      <c r="K613" s="59"/>
      <c r="L613" s="55">
        <f t="shared" si="180"/>
        <v>0</v>
      </c>
      <c r="M613" s="55">
        <f t="shared" si="181"/>
        <v>0</v>
      </c>
      <c r="AC613" s="3">
        <f t="shared" si="182"/>
      </c>
      <c r="AD613" s="3">
        <f t="shared" si="183"/>
      </c>
      <c r="AE613" s="3">
        <f t="shared" si="184"/>
      </c>
      <c r="AF613" s="3">
        <f t="shared" si="185"/>
      </c>
      <c r="AG613" s="3">
        <f t="shared" si="186"/>
      </c>
      <c r="AH613" s="3">
        <f t="shared" si="187"/>
      </c>
      <c r="AI613" s="3">
        <f t="shared" si="188"/>
      </c>
      <c r="AJ613" s="3">
        <f t="shared" si="189"/>
      </c>
      <c r="AK613" s="3">
        <f t="shared" si="190"/>
      </c>
      <c r="AL613" s="3">
        <f t="shared" si="191"/>
      </c>
      <c r="AM613" s="3">
        <f t="shared" si="192"/>
      </c>
      <c r="AN613" s="26">
        <f t="shared" si="193"/>
      </c>
      <c r="AO613" s="27">
        <f t="shared" si="194"/>
      </c>
      <c r="AP613" s="31">
        <f t="shared" si="195"/>
        <v>0</v>
      </c>
      <c r="AQ613" s="3">
        <f t="shared" si="196"/>
      </c>
      <c r="AR613" s="3">
        <f t="shared" si="197"/>
      </c>
      <c r="AS613" s="3">
        <f t="shared" si="198"/>
      </c>
      <c r="AT613" s="3">
        <f t="shared" si="199"/>
      </c>
    </row>
    <row r="614" spans="2:46" ht="12">
      <c r="B614" s="40"/>
      <c r="C614" s="37"/>
      <c r="D614" s="37"/>
      <c r="E614" s="37"/>
      <c r="F614" s="37"/>
      <c r="G614" s="52"/>
      <c r="H614" s="46"/>
      <c r="I614" s="47"/>
      <c r="J614" s="57"/>
      <c r="K614" s="59"/>
      <c r="L614" s="55">
        <f aca="true" t="shared" si="200" ref="L614:L677">IF(I614="N",IF(J614="Y",G614*H614,IF(J614="P",0,IF(J614="R",G614,0))),IF(J614="Y",G614*H614-G614,IF(J614="P",0,IF(J614="R",0,0))))</f>
        <v>0</v>
      </c>
      <c r="M614" s="55">
        <f aca="true" t="shared" si="201" ref="M614:M677">IF(I614="N",IF(J614="Y",G614*H614-G614,IF(J614="P",0,IF(J614="R",0,-G614))),IF(J614="Y",G614*H614-G614,IF(J614="P",0,IF(J614="R",0,0))))</f>
        <v>0</v>
      </c>
      <c r="AC614" s="3">
        <f aca="true" t="shared" si="202" ref="AC614:AC677">IF($C614&lt;&gt;"",IF(AC$4&lt;&gt;"",IF($C614=AC$4,AC613+$M614,AC613),""),"")</f>
      </c>
      <c r="AD614" s="3">
        <f aca="true" t="shared" si="203" ref="AD614:AD677">IF($C614&lt;&gt;"",IF(AD$4&lt;&gt;"",IF($C614=AD$4,AD613+$M614,AD613),""),"")</f>
      </c>
      <c r="AE614" s="3">
        <f aca="true" t="shared" si="204" ref="AE614:AE677">IF($C614&lt;&gt;"",IF(AE$4&lt;&gt;"",IF($C614=AE$4,AE613+$M614,AE613),""),"")</f>
      </c>
      <c r="AF614" s="3">
        <f aca="true" t="shared" si="205" ref="AF614:AF677">IF($C614&lt;&gt;"",IF(AF$4&lt;&gt;"",IF($C614=AF$4,AF613+$M614,AF613),""),"")</f>
      </c>
      <c r="AG614" s="3">
        <f aca="true" t="shared" si="206" ref="AG614:AG677">IF($C614&lt;&gt;"",IF(AG$4&lt;&gt;"",IF($C614=AG$4,AG613+$M614,AG613),""),"")</f>
      </c>
      <c r="AH614" s="3">
        <f aca="true" t="shared" si="207" ref="AH614:AH677">IF($C614&lt;&gt;"",IF(AH$4&lt;&gt;"",IF($C614=AH$4,AH613+$M614,AH613),""),"")</f>
      </c>
      <c r="AI614" s="3">
        <f aca="true" t="shared" si="208" ref="AI614:AI677">IF($C614&lt;&gt;"",IF(AI$4&lt;&gt;"",IF($C614=AI$4,AI613+$M614,AI613),""),"")</f>
      </c>
      <c r="AJ614" s="3">
        <f aca="true" t="shared" si="209" ref="AJ614:AJ677">IF($C614&lt;&gt;"",IF(AJ$4&lt;&gt;"",IF($C614=AJ$4,AJ613+$M614,AJ613),""),"")</f>
      </c>
      <c r="AK614" s="3">
        <f aca="true" t="shared" si="210" ref="AK614:AK677">IF($C614&lt;&gt;"",IF(AK$4&lt;&gt;"",IF($C614=AK$4,AK613+$M614,AK613),""),"")</f>
      </c>
      <c r="AL614" s="3">
        <f aca="true" t="shared" si="211" ref="AL614:AL677">IF($C614&lt;&gt;"",IF(AL$4&lt;&gt;"",IF($C614=AL$4,AL613+$M614,AL613),""),"")</f>
      </c>
      <c r="AM614" s="3">
        <f aca="true" t="shared" si="212" ref="AM614:AM677">IF($C614&lt;&gt;"",IF(AM$4&lt;&gt;"",IF($C614=AM$4,AM613+$M614,AM613),""),"")</f>
      </c>
      <c r="AN614" s="26">
        <f aca="true" t="shared" si="213" ref="AN614:AN677">IF($C614&lt;&gt;"",IF(AN$4&lt;&gt;"",IF($C614=AN$4,AN613+$M614,AN613),""),"")</f>
      </c>
      <c r="AO614" s="27">
        <f aca="true" t="shared" si="214" ref="AO614:AO677">IF(C614&lt;&gt;"",AO613+M614,"")</f>
      </c>
      <c r="AP614" s="31">
        <f aca="true" t="shared" si="215" ref="AP614:AP677">IF(I614="Y",G614*H614-G614,G614*H614)</f>
        <v>0</v>
      </c>
      <c r="AQ614" s="3">
        <f aca="true" t="shared" si="216" ref="AQ614:AQ677">IF(J614="P",G614,"")</f>
      </c>
      <c r="AR614" s="3">
        <f aca="true" t="shared" si="217" ref="AR614:AR677">IF(J614="P",C614,"")</f>
      </c>
      <c r="AS614" s="3">
        <f aca="true" t="shared" si="218" ref="AS614:AS677">IF(I614="Y",IF(J614="Y",G614,IF(J614="N",G614,"")),"")</f>
      </c>
      <c r="AT614" s="3">
        <f aca="true" t="shared" si="219" ref="AT614:AT677">IF(I614="Y",IF(J614="Y",C614,IF(J614="N",C614,"")),"")</f>
      </c>
    </row>
    <row r="615" spans="2:46" ht="12">
      <c r="B615" s="40"/>
      <c r="C615" s="37"/>
      <c r="D615" s="37"/>
      <c r="E615" s="37"/>
      <c r="F615" s="37"/>
      <c r="G615" s="52"/>
      <c r="H615" s="46"/>
      <c r="I615" s="47"/>
      <c r="J615" s="57"/>
      <c r="K615" s="59"/>
      <c r="L615" s="55">
        <f t="shared" si="200"/>
        <v>0</v>
      </c>
      <c r="M615" s="55">
        <f t="shared" si="201"/>
        <v>0</v>
      </c>
      <c r="AC615" s="3">
        <f t="shared" si="202"/>
      </c>
      <c r="AD615" s="3">
        <f t="shared" si="203"/>
      </c>
      <c r="AE615" s="3">
        <f t="shared" si="204"/>
      </c>
      <c r="AF615" s="3">
        <f t="shared" si="205"/>
      </c>
      <c r="AG615" s="3">
        <f t="shared" si="206"/>
      </c>
      <c r="AH615" s="3">
        <f t="shared" si="207"/>
      </c>
      <c r="AI615" s="3">
        <f t="shared" si="208"/>
      </c>
      <c r="AJ615" s="3">
        <f t="shared" si="209"/>
      </c>
      <c r="AK615" s="3">
        <f t="shared" si="210"/>
      </c>
      <c r="AL615" s="3">
        <f t="shared" si="211"/>
      </c>
      <c r="AM615" s="3">
        <f t="shared" si="212"/>
      </c>
      <c r="AN615" s="26">
        <f t="shared" si="213"/>
      </c>
      <c r="AO615" s="27">
        <f t="shared" si="214"/>
      </c>
      <c r="AP615" s="31">
        <f t="shared" si="215"/>
        <v>0</v>
      </c>
      <c r="AQ615" s="3">
        <f t="shared" si="216"/>
      </c>
      <c r="AR615" s="3">
        <f t="shared" si="217"/>
      </c>
      <c r="AS615" s="3">
        <f t="shared" si="218"/>
      </c>
      <c r="AT615" s="3">
        <f t="shared" si="219"/>
      </c>
    </row>
    <row r="616" spans="2:46" ht="12">
      <c r="B616" s="40"/>
      <c r="C616" s="37"/>
      <c r="D616" s="37"/>
      <c r="E616" s="37"/>
      <c r="F616" s="37"/>
      <c r="G616" s="52"/>
      <c r="H616" s="46"/>
      <c r="I616" s="47"/>
      <c r="J616" s="57"/>
      <c r="K616" s="59"/>
      <c r="L616" s="55">
        <f t="shared" si="200"/>
        <v>0</v>
      </c>
      <c r="M616" s="55">
        <f t="shared" si="201"/>
        <v>0</v>
      </c>
      <c r="AC616" s="3">
        <f t="shared" si="202"/>
      </c>
      <c r="AD616" s="3">
        <f t="shared" si="203"/>
      </c>
      <c r="AE616" s="3">
        <f t="shared" si="204"/>
      </c>
      <c r="AF616" s="3">
        <f t="shared" si="205"/>
      </c>
      <c r="AG616" s="3">
        <f t="shared" si="206"/>
      </c>
      <c r="AH616" s="3">
        <f t="shared" si="207"/>
      </c>
      <c r="AI616" s="3">
        <f t="shared" si="208"/>
      </c>
      <c r="AJ616" s="3">
        <f t="shared" si="209"/>
      </c>
      <c r="AK616" s="3">
        <f t="shared" si="210"/>
      </c>
      <c r="AL616" s="3">
        <f t="shared" si="211"/>
      </c>
      <c r="AM616" s="3">
        <f t="shared" si="212"/>
      </c>
      <c r="AN616" s="26">
        <f t="shared" si="213"/>
      </c>
      <c r="AO616" s="27">
        <f t="shared" si="214"/>
      </c>
      <c r="AP616" s="31">
        <f t="shared" si="215"/>
        <v>0</v>
      </c>
      <c r="AQ616" s="3">
        <f t="shared" si="216"/>
      </c>
      <c r="AR616" s="3">
        <f t="shared" si="217"/>
      </c>
      <c r="AS616" s="3">
        <f t="shared" si="218"/>
      </c>
      <c r="AT616" s="3">
        <f t="shared" si="219"/>
      </c>
    </row>
    <row r="617" spans="2:46" ht="12">
      <c r="B617" s="40"/>
      <c r="C617" s="37"/>
      <c r="D617" s="37"/>
      <c r="E617" s="37"/>
      <c r="F617" s="37"/>
      <c r="G617" s="52"/>
      <c r="H617" s="46"/>
      <c r="I617" s="47"/>
      <c r="J617" s="57"/>
      <c r="K617" s="59"/>
      <c r="L617" s="55">
        <f t="shared" si="200"/>
        <v>0</v>
      </c>
      <c r="M617" s="55">
        <f t="shared" si="201"/>
        <v>0</v>
      </c>
      <c r="AC617" s="3">
        <f t="shared" si="202"/>
      </c>
      <c r="AD617" s="3">
        <f t="shared" si="203"/>
      </c>
      <c r="AE617" s="3">
        <f t="shared" si="204"/>
      </c>
      <c r="AF617" s="3">
        <f t="shared" si="205"/>
      </c>
      <c r="AG617" s="3">
        <f t="shared" si="206"/>
      </c>
      <c r="AH617" s="3">
        <f t="shared" si="207"/>
      </c>
      <c r="AI617" s="3">
        <f t="shared" si="208"/>
      </c>
      <c r="AJ617" s="3">
        <f t="shared" si="209"/>
      </c>
      <c r="AK617" s="3">
        <f t="shared" si="210"/>
      </c>
      <c r="AL617" s="3">
        <f t="shared" si="211"/>
      </c>
      <c r="AM617" s="3">
        <f t="shared" si="212"/>
      </c>
      <c r="AN617" s="26">
        <f t="shared" si="213"/>
      </c>
      <c r="AO617" s="27">
        <f t="shared" si="214"/>
      </c>
      <c r="AP617" s="31">
        <f t="shared" si="215"/>
        <v>0</v>
      </c>
      <c r="AQ617" s="3">
        <f t="shared" si="216"/>
      </c>
      <c r="AR617" s="3">
        <f t="shared" si="217"/>
      </c>
      <c r="AS617" s="3">
        <f t="shared" si="218"/>
      </c>
      <c r="AT617" s="3">
        <f t="shared" si="219"/>
      </c>
    </row>
    <row r="618" spans="2:46" ht="12">
      <c r="B618" s="40"/>
      <c r="C618" s="37"/>
      <c r="D618" s="37"/>
      <c r="E618" s="37"/>
      <c r="F618" s="37"/>
      <c r="G618" s="52"/>
      <c r="H618" s="46"/>
      <c r="I618" s="47"/>
      <c r="J618" s="57"/>
      <c r="K618" s="59"/>
      <c r="L618" s="55">
        <f t="shared" si="200"/>
        <v>0</v>
      </c>
      <c r="M618" s="55">
        <f t="shared" si="201"/>
        <v>0</v>
      </c>
      <c r="AC618" s="3">
        <f t="shared" si="202"/>
      </c>
      <c r="AD618" s="3">
        <f t="shared" si="203"/>
      </c>
      <c r="AE618" s="3">
        <f t="shared" si="204"/>
      </c>
      <c r="AF618" s="3">
        <f t="shared" si="205"/>
      </c>
      <c r="AG618" s="3">
        <f t="shared" si="206"/>
      </c>
      <c r="AH618" s="3">
        <f t="shared" si="207"/>
      </c>
      <c r="AI618" s="3">
        <f t="shared" si="208"/>
      </c>
      <c r="AJ618" s="3">
        <f t="shared" si="209"/>
      </c>
      <c r="AK618" s="3">
        <f t="shared" si="210"/>
      </c>
      <c r="AL618" s="3">
        <f t="shared" si="211"/>
      </c>
      <c r="AM618" s="3">
        <f t="shared" si="212"/>
      </c>
      <c r="AN618" s="26">
        <f t="shared" si="213"/>
      </c>
      <c r="AO618" s="27">
        <f t="shared" si="214"/>
      </c>
      <c r="AP618" s="31">
        <f t="shared" si="215"/>
        <v>0</v>
      </c>
      <c r="AQ618" s="3">
        <f t="shared" si="216"/>
      </c>
      <c r="AR618" s="3">
        <f t="shared" si="217"/>
      </c>
      <c r="AS618" s="3">
        <f t="shared" si="218"/>
      </c>
      <c r="AT618" s="3">
        <f t="shared" si="219"/>
      </c>
    </row>
    <row r="619" spans="2:46" ht="12">
      <c r="B619" s="40"/>
      <c r="C619" s="37"/>
      <c r="D619" s="37"/>
      <c r="E619" s="37"/>
      <c r="F619" s="37"/>
      <c r="G619" s="52"/>
      <c r="H619" s="46"/>
      <c r="I619" s="47"/>
      <c r="J619" s="57"/>
      <c r="K619" s="59"/>
      <c r="L619" s="55">
        <f t="shared" si="200"/>
        <v>0</v>
      </c>
      <c r="M619" s="55">
        <f t="shared" si="201"/>
        <v>0</v>
      </c>
      <c r="AC619" s="3">
        <f t="shared" si="202"/>
      </c>
      <c r="AD619" s="3">
        <f t="shared" si="203"/>
      </c>
      <c r="AE619" s="3">
        <f t="shared" si="204"/>
      </c>
      <c r="AF619" s="3">
        <f t="shared" si="205"/>
      </c>
      <c r="AG619" s="3">
        <f t="shared" si="206"/>
      </c>
      <c r="AH619" s="3">
        <f t="shared" si="207"/>
      </c>
      <c r="AI619" s="3">
        <f t="shared" si="208"/>
      </c>
      <c r="AJ619" s="3">
        <f t="shared" si="209"/>
      </c>
      <c r="AK619" s="3">
        <f t="shared" si="210"/>
      </c>
      <c r="AL619" s="3">
        <f t="shared" si="211"/>
      </c>
      <c r="AM619" s="3">
        <f t="shared" si="212"/>
      </c>
      <c r="AN619" s="26">
        <f t="shared" si="213"/>
      </c>
      <c r="AO619" s="27">
        <f t="shared" si="214"/>
      </c>
      <c r="AP619" s="31">
        <f t="shared" si="215"/>
        <v>0</v>
      </c>
      <c r="AQ619" s="3">
        <f t="shared" si="216"/>
      </c>
      <c r="AR619" s="3">
        <f t="shared" si="217"/>
      </c>
      <c r="AS619" s="3">
        <f t="shared" si="218"/>
      </c>
      <c r="AT619" s="3">
        <f t="shared" si="219"/>
      </c>
    </row>
    <row r="620" spans="2:46" ht="12">
      <c r="B620" s="40"/>
      <c r="C620" s="37"/>
      <c r="D620" s="37"/>
      <c r="E620" s="37"/>
      <c r="F620" s="37"/>
      <c r="G620" s="52"/>
      <c r="H620" s="46"/>
      <c r="I620" s="47"/>
      <c r="J620" s="57"/>
      <c r="K620" s="59"/>
      <c r="L620" s="55">
        <f t="shared" si="200"/>
        <v>0</v>
      </c>
      <c r="M620" s="55">
        <f t="shared" si="201"/>
        <v>0</v>
      </c>
      <c r="AC620" s="3">
        <f t="shared" si="202"/>
      </c>
      <c r="AD620" s="3">
        <f t="shared" si="203"/>
      </c>
      <c r="AE620" s="3">
        <f t="shared" si="204"/>
      </c>
      <c r="AF620" s="3">
        <f t="shared" si="205"/>
      </c>
      <c r="AG620" s="3">
        <f t="shared" si="206"/>
      </c>
      <c r="AH620" s="3">
        <f t="shared" si="207"/>
      </c>
      <c r="AI620" s="3">
        <f t="shared" si="208"/>
      </c>
      <c r="AJ620" s="3">
        <f t="shared" si="209"/>
      </c>
      <c r="AK620" s="3">
        <f t="shared" si="210"/>
      </c>
      <c r="AL620" s="3">
        <f t="shared" si="211"/>
      </c>
      <c r="AM620" s="3">
        <f t="shared" si="212"/>
      </c>
      <c r="AN620" s="26">
        <f t="shared" si="213"/>
      </c>
      <c r="AO620" s="27">
        <f t="shared" si="214"/>
      </c>
      <c r="AP620" s="31">
        <f t="shared" si="215"/>
        <v>0</v>
      </c>
      <c r="AQ620" s="3">
        <f t="shared" si="216"/>
      </c>
      <c r="AR620" s="3">
        <f t="shared" si="217"/>
      </c>
      <c r="AS620" s="3">
        <f t="shared" si="218"/>
      </c>
      <c r="AT620" s="3">
        <f t="shared" si="219"/>
      </c>
    </row>
    <row r="621" spans="2:46" ht="12">
      <c r="B621" s="40"/>
      <c r="C621" s="37"/>
      <c r="D621" s="37"/>
      <c r="E621" s="37"/>
      <c r="F621" s="37"/>
      <c r="G621" s="52"/>
      <c r="H621" s="46"/>
      <c r="I621" s="47"/>
      <c r="J621" s="57"/>
      <c r="K621" s="59"/>
      <c r="L621" s="55">
        <f t="shared" si="200"/>
        <v>0</v>
      </c>
      <c r="M621" s="55">
        <f t="shared" si="201"/>
        <v>0</v>
      </c>
      <c r="AC621" s="3">
        <f t="shared" si="202"/>
      </c>
      <c r="AD621" s="3">
        <f t="shared" si="203"/>
      </c>
      <c r="AE621" s="3">
        <f t="shared" si="204"/>
      </c>
      <c r="AF621" s="3">
        <f t="shared" si="205"/>
      </c>
      <c r="AG621" s="3">
        <f t="shared" si="206"/>
      </c>
      <c r="AH621" s="3">
        <f t="shared" si="207"/>
      </c>
      <c r="AI621" s="3">
        <f t="shared" si="208"/>
      </c>
      <c r="AJ621" s="3">
        <f t="shared" si="209"/>
      </c>
      <c r="AK621" s="3">
        <f t="shared" si="210"/>
      </c>
      <c r="AL621" s="3">
        <f t="shared" si="211"/>
      </c>
      <c r="AM621" s="3">
        <f t="shared" si="212"/>
      </c>
      <c r="AN621" s="26">
        <f t="shared" si="213"/>
      </c>
      <c r="AO621" s="27">
        <f t="shared" si="214"/>
      </c>
      <c r="AP621" s="31">
        <f t="shared" si="215"/>
        <v>0</v>
      </c>
      <c r="AQ621" s="3">
        <f t="shared" si="216"/>
      </c>
      <c r="AR621" s="3">
        <f t="shared" si="217"/>
      </c>
      <c r="AS621" s="3">
        <f t="shared" si="218"/>
      </c>
      <c r="AT621" s="3">
        <f t="shared" si="219"/>
      </c>
    </row>
    <row r="622" spans="2:46" ht="12">
      <c r="B622" s="40"/>
      <c r="C622" s="37"/>
      <c r="D622" s="37"/>
      <c r="E622" s="37"/>
      <c r="F622" s="37"/>
      <c r="G622" s="52"/>
      <c r="H622" s="46"/>
      <c r="I622" s="47"/>
      <c r="J622" s="57"/>
      <c r="K622" s="59"/>
      <c r="L622" s="55">
        <f t="shared" si="200"/>
        <v>0</v>
      </c>
      <c r="M622" s="55">
        <f t="shared" si="201"/>
        <v>0</v>
      </c>
      <c r="AC622" s="3">
        <f t="shared" si="202"/>
      </c>
      <c r="AD622" s="3">
        <f t="shared" si="203"/>
      </c>
      <c r="AE622" s="3">
        <f t="shared" si="204"/>
      </c>
      <c r="AF622" s="3">
        <f t="shared" si="205"/>
      </c>
      <c r="AG622" s="3">
        <f t="shared" si="206"/>
      </c>
      <c r="AH622" s="3">
        <f t="shared" si="207"/>
      </c>
      <c r="AI622" s="3">
        <f t="shared" si="208"/>
      </c>
      <c r="AJ622" s="3">
        <f t="shared" si="209"/>
      </c>
      <c r="AK622" s="3">
        <f t="shared" si="210"/>
      </c>
      <c r="AL622" s="3">
        <f t="shared" si="211"/>
      </c>
      <c r="AM622" s="3">
        <f t="shared" si="212"/>
      </c>
      <c r="AN622" s="26">
        <f t="shared" si="213"/>
      </c>
      <c r="AO622" s="27">
        <f t="shared" si="214"/>
      </c>
      <c r="AP622" s="31">
        <f t="shared" si="215"/>
        <v>0</v>
      </c>
      <c r="AQ622" s="3">
        <f t="shared" si="216"/>
      </c>
      <c r="AR622" s="3">
        <f t="shared" si="217"/>
      </c>
      <c r="AS622" s="3">
        <f t="shared" si="218"/>
      </c>
      <c r="AT622" s="3">
        <f t="shared" si="219"/>
      </c>
    </row>
    <row r="623" spans="2:46" ht="12">
      <c r="B623" s="40"/>
      <c r="C623" s="37"/>
      <c r="D623" s="37"/>
      <c r="E623" s="37"/>
      <c r="F623" s="37"/>
      <c r="G623" s="52"/>
      <c r="H623" s="46"/>
      <c r="I623" s="47"/>
      <c r="J623" s="57"/>
      <c r="K623" s="59"/>
      <c r="L623" s="55">
        <f t="shared" si="200"/>
        <v>0</v>
      </c>
      <c r="M623" s="55">
        <f t="shared" si="201"/>
        <v>0</v>
      </c>
      <c r="AC623" s="3">
        <f t="shared" si="202"/>
      </c>
      <c r="AD623" s="3">
        <f t="shared" si="203"/>
      </c>
      <c r="AE623" s="3">
        <f t="shared" si="204"/>
      </c>
      <c r="AF623" s="3">
        <f t="shared" si="205"/>
      </c>
      <c r="AG623" s="3">
        <f t="shared" si="206"/>
      </c>
      <c r="AH623" s="3">
        <f t="shared" si="207"/>
      </c>
      <c r="AI623" s="3">
        <f t="shared" si="208"/>
      </c>
      <c r="AJ623" s="3">
        <f t="shared" si="209"/>
      </c>
      <c r="AK623" s="3">
        <f t="shared" si="210"/>
      </c>
      <c r="AL623" s="3">
        <f t="shared" si="211"/>
      </c>
      <c r="AM623" s="3">
        <f t="shared" si="212"/>
      </c>
      <c r="AN623" s="26">
        <f t="shared" si="213"/>
      </c>
      <c r="AO623" s="27">
        <f t="shared" si="214"/>
      </c>
      <c r="AP623" s="31">
        <f t="shared" si="215"/>
        <v>0</v>
      </c>
      <c r="AQ623" s="3">
        <f t="shared" si="216"/>
      </c>
      <c r="AR623" s="3">
        <f t="shared" si="217"/>
      </c>
      <c r="AS623" s="3">
        <f t="shared" si="218"/>
      </c>
      <c r="AT623" s="3">
        <f t="shared" si="219"/>
      </c>
    </row>
    <row r="624" spans="2:46" ht="12">
      <c r="B624" s="40"/>
      <c r="C624" s="37"/>
      <c r="D624" s="37"/>
      <c r="E624" s="37"/>
      <c r="F624" s="37"/>
      <c r="G624" s="52"/>
      <c r="H624" s="46"/>
      <c r="I624" s="47"/>
      <c r="J624" s="57"/>
      <c r="K624" s="59"/>
      <c r="L624" s="55">
        <f t="shared" si="200"/>
        <v>0</v>
      </c>
      <c r="M624" s="55">
        <f t="shared" si="201"/>
        <v>0</v>
      </c>
      <c r="AC624" s="3">
        <f t="shared" si="202"/>
      </c>
      <c r="AD624" s="3">
        <f t="shared" si="203"/>
      </c>
      <c r="AE624" s="3">
        <f t="shared" si="204"/>
      </c>
      <c r="AF624" s="3">
        <f t="shared" si="205"/>
      </c>
      <c r="AG624" s="3">
        <f t="shared" si="206"/>
      </c>
      <c r="AH624" s="3">
        <f t="shared" si="207"/>
      </c>
      <c r="AI624" s="3">
        <f t="shared" si="208"/>
      </c>
      <c r="AJ624" s="3">
        <f t="shared" si="209"/>
      </c>
      <c r="AK624" s="3">
        <f t="shared" si="210"/>
      </c>
      <c r="AL624" s="3">
        <f t="shared" si="211"/>
      </c>
      <c r="AM624" s="3">
        <f t="shared" si="212"/>
      </c>
      <c r="AN624" s="26">
        <f t="shared" si="213"/>
      </c>
      <c r="AO624" s="27">
        <f t="shared" si="214"/>
      </c>
      <c r="AP624" s="31">
        <f t="shared" si="215"/>
        <v>0</v>
      </c>
      <c r="AQ624" s="3">
        <f t="shared" si="216"/>
      </c>
      <c r="AR624" s="3">
        <f t="shared" si="217"/>
      </c>
      <c r="AS624" s="3">
        <f t="shared" si="218"/>
      </c>
      <c r="AT624" s="3">
        <f t="shared" si="219"/>
      </c>
    </row>
    <row r="625" spans="2:46" ht="12">
      <c r="B625" s="40"/>
      <c r="C625" s="37"/>
      <c r="D625" s="37"/>
      <c r="E625" s="37"/>
      <c r="F625" s="37"/>
      <c r="G625" s="52"/>
      <c r="H625" s="46"/>
      <c r="I625" s="47"/>
      <c r="J625" s="57"/>
      <c r="K625" s="59"/>
      <c r="L625" s="55">
        <f t="shared" si="200"/>
        <v>0</v>
      </c>
      <c r="M625" s="55">
        <f t="shared" si="201"/>
        <v>0</v>
      </c>
      <c r="AC625" s="3">
        <f t="shared" si="202"/>
      </c>
      <c r="AD625" s="3">
        <f t="shared" si="203"/>
      </c>
      <c r="AE625" s="3">
        <f t="shared" si="204"/>
      </c>
      <c r="AF625" s="3">
        <f t="shared" si="205"/>
      </c>
      <c r="AG625" s="3">
        <f t="shared" si="206"/>
      </c>
      <c r="AH625" s="3">
        <f t="shared" si="207"/>
      </c>
      <c r="AI625" s="3">
        <f t="shared" si="208"/>
      </c>
      <c r="AJ625" s="3">
        <f t="shared" si="209"/>
      </c>
      <c r="AK625" s="3">
        <f t="shared" si="210"/>
      </c>
      <c r="AL625" s="3">
        <f t="shared" si="211"/>
      </c>
      <c r="AM625" s="3">
        <f t="shared" si="212"/>
      </c>
      <c r="AN625" s="26">
        <f t="shared" si="213"/>
      </c>
      <c r="AO625" s="27">
        <f t="shared" si="214"/>
      </c>
      <c r="AP625" s="31">
        <f t="shared" si="215"/>
        <v>0</v>
      </c>
      <c r="AQ625" s="3">
        <f t="shared" si="216"/>
      </c>
      <c r="AR625" s="3">
        <f t="shared" si="217"/>
      </c>
      <c r="AS625" s="3">
        <f t="shared" si="218"/>
      </c>
      <c r="AT625" s="3">
        <f t="shared" si="219"/>
      </c>
    </row>
    <row r="626" spans="2:46" ht="12">
      <c r="B626" s="40"/>
      <c r="C626" s="37"/>
      <c r="D626" s="37"/>
      <c r="E626" s="37"/>
      <c r="F626" s="37"/>
      <c r="G626" s="52"/>
      <c r="H626" s="46"/>
      <c r="I626" s="47"/>
      <c r="J626" s="57"/>
      <c r="K626" s="59"/>
      <c r="L626" s="55">
        <f t="shared" si="200"/>
        <v>0</v>
      </c>
      <c r="M626" s="55">
        <f t="shared" si="201"/>
        <v>0</v>
      </c>
      <c r="AC626" s="3">
        <f t="shared" si="202"/>
      </c>
      <c r="AD626" s="3">
        <f t="shared" si="203"/>
      </c>
      <c r="AE626" s="3">
        <f t="shared" si="204"/>
      </c>
      <c r="AF626" s="3">
        <f t="shared" si="205"/>
      </c>
      <c r="AG626" s="3">
        <f t="shared" si="206"/>
      </c>
      <c r="AH626" s="3">
        <f t="shared" si="207"/>
      </c>
      <c r="AI626" s="3">
        <f t="shared" si="208"/>
      </c>
      <c r="AJ626" s="3">
        <f t="shared" si="209"/>
      </c>
      <c r="AK626" s="3">
        <f t="shared" si="210"/>
      </c>
      <c r="AL626" s="3">
        <f t="shared" si="211"/>
      </c>
      <c r="AM626" s="3">
        <f t="shared" si="212"/>
      </c>
      <c r="AN626" s="26">
        <f t="shared" si="213"/>
      </c>
      <c r="AO626" s="27">
        <f t="shared" si="214"/>
      </c>
      <c r="AP626" s="31">
        <f t="shared" si="215"/>
        <v>0</v>
      </c>
      <c r="AQ626" s="3">
        <f t="shared" si="216"/>
      </c>
      <c r="AR626" s="3">
        <f t="shared" si="217"/>
      </c>
      <c r="AS626" s="3">
        <f t="shared" si="218"/>
      </c>
      <c r="AT626" s="3">
        <f t="shared" si="219"/>
      </c>
    </row>
    <row r="627" spans="2:46" ht="12">
      <c r="B627" s="40"/>
      <c r="C627" s="37"/>
      <c r="D627" s="37"/>
      <c r="E627" s="37"/>
      <c r="F627" s="37"/>
      <c r="G627" s="52"/>
      <c r="H627" s="46"/>
      <c r="I627" s="47"/>
      <c r="J627" s="57"/>
      <c r="K627" s="59"/>
      <c r="L627" s="55">
        <f t="shared" si="200"/>
        <v>0</v>
      </c>
      <c r="M627" s="55">
        <f t="shared" si="201"/>
        <v>0</v>
      </c>
      <c r="AC627" s="3">
        <f t="shared" si="202"/>
      </c>
      <c r="AD627" s="3">
        <f t="shared" si="203"/>
      </c>
      <c r="AE627" s="3">
        <f t="shared" si="204"/>
      </c>
      <c r="AF627" s="3">
        <f t="shared" si="205"/>
      </c>
      <c r="AG627" s="3">
        <f t="shared" si="206"/>
      </c>
      <c r="AH627" s="3">
        <f t="shared" si="207"/>
      </c>
      <c r="AI627" s="3">
        <f t="shared" si="208"/>
      </c>
      <c r="AJ627" s="3">
        <f t="shared" si="209"/>
      </c>
      <c r="AK627" s="3">
        <f t="shared" si="210"/>
      </c>
      <c r="AL627" s="3">
        <f t="shared" si="211"/>
      </c>
      <c r="AM627" s="3">
        <f t="shared" si="212"/>
      </c>
      <c r="AN627" s="26">
        <f t="shared" si="213"/>
      </c>
      <c r="AO627" s="27">
        <f t="shared" si="214"/>
      </c>
      <c r="AP627" s="31">
        <f t="shared" si="215"/>
        <v>0</v>
      </c>
      <c r="AQ627" s="3">
        <f t="shared" si="216"/>
      </c>
      <c r="AR627" s="3">
        <f t="shared" si="217"/>
      </c>
      <c r="AS627" s="3">
        <f t="shared" si="218"/>
      </c>
      <c r="AT627" s="3">
        <f t="shared" si="219"/>
      </c>
    </row>
    <row r="628" spans="2:46" ht="12">
      <c r="B628" s="40"/>
      <c r="C628" s="37"/>
      <c r="D628" s="37"/>
      <c r="E628" s="37"/>
      <c r="F628" s="37"/>
      <c r="G628" s="52"/>
      <c r="H628" s="46"/>
      <c r="I628" s="47"/>
      <c r="J628" s="57"/>
      <c r="K628" s="59"/>
      <c r="L628" s="55">
        <f t="shared" si="200"/>
        <v>0</v>
      </c>
      <c r="M628" s="55">
        <f t="shared" si="201"/>
        <v>0</v>
      </c>
      <c r="AC628" s="3">
        <f t="shared" si="202"/>
      </c>
      <c r="AD628" s="3">
        <f t="shared" si="203"/>
      </c>
      <c r="AE628" s="3">
        <f t="shared" si="204"/>
      </c>
      <c r="AF628" s="3">
        <f t="shared" si="205"/>
      </c>
      <c r="AG628" s="3">
        <f t="shared" si="206"/>
      </c>
      <c r="AH628" s="3">
        <f t="shared" si="207"/>
      </c>
      <c r="AI628" s="3">
        <f t="shared" si="208"/>
      </c>
      <c r="AJ628" s="3">
        <f t="shared" si="209"/>
      </c>
      <c r="AK628" s="3">
        <f t="shared" si="210"/>
      </c>
      <c r="AL628" s="3">
        <f t="shared" si="211"/>
      </c>
      <c r="AM628" s="3">
        <f t="shared" si="212"/>
      </c>
      <c r="AN628" s="26">
        <f t="shared" si="213"/>
      </c>
      <c r="AO628" s="27">
        <f t="shared" si="214"/>
      </c>
      <c r="AP628" s="31">
        <f t="shared" si="215"/>
        <v>0</v>
      </c>
      <c r="AQ628" s="3">
        <f t="shared" si="216"/>
      </c>
      <c r="AR628" s="3">
        <f t="shared" si="217"/>
      </c>
      <c r="AS628" s="3">
        <f t="shared" si="218"/>
      </c>
      <c r="AT628" s="3">
        <f t="shared" si="219"/>
      </c>
    </row>
    <row r="629" spans="2:46" ht="12">
      <c r="B629" s="40"/>
      <c r="C629" s="37"/>
      <c r="D629" s="37"/>
      <c r="E629" s="37"/>
      <c r="F629" s="37"/>
      <c r="G629" s="52"/>
      <c r="H629" s="46"/>
      <c r="I629" s="47"/>
      <c r="J629" s="57"/>
      <c r="K629" s="59"/>
      <c r="L629" s="55">
        <f t="shared" si="200"/>
        <v>0</v>
      </c>
      <c r="M629" s="55">
        <f t="shared" si="201"/>
        <v>0</v>
      </c>
      <c r="AC629" s="3">
        <f t="shared" si="202"/>
      </c>
      <c r="AD629" s="3">
        <f t="shared" si="203"/>
      </c>
      <c r="AE629" s="3">
        <f t="shared" si="204"/>
      </c>
      <c r="AF629" s="3">
        <f t="shared" si="205"/>
      </c>
      <c r="AG629" s="3">
        <f t="shared" si="206"/>
      </c>
      <c r="AH629" s="3">
        <f t="shared" si="207"/>
      </c>
      <c r="AI629" s="3">
        <f t="shared" si="208"/>
      </c>
      <c r="AJ629" s="3">
        <f t="shared" si="209"/>
      </c>
      <c r="AK629" s="3">
        <f t="shared" si="210"/>
      </c>
      <c r="AL629" s="3">
        <f t="shared" si="211"/>
      </c>
      <c r="AM629" s="3">
        <f t="shared" si="212"/>
      </c>
      <c r="AN629" s="26">
        <f t="shared" si="213"/>
      </c>
      <c r="AO629" s="27">
        <f t="shared" si="214"/>
      </c>
      <c r="AP629" s="31">
        <f t="shared" si="215"/>
        <v>0</v>
      </c>
      <c r="AQ629" s="3">
        <f t="shared" si="216"/>
      </c>
      <c r="AR629" s="3">
        <f t="shared" si="217"/>
      </c>
      <c r="AS629" s="3">
        <f t="shared" si="218"/>
      </c>
      <c r="AT629" s="3">
        <f t="shared" si="219"/>
      </c>
    </row>
    <row r="630" spans="2:46" ht="12">
      <c r="B630" s="40"/>
      <c r="C630" s="37"/>
      <c r="D630" s="37"/>
      <c r="E630" s="37"/>
      <c r="F630" s="37"/>
      <c r="G630" s="52"/>
      <c r="H630" s="46"/>
      <c r="I630" s="47"/>
      <c r="J630" s="57"/>
      <c r="K630" s="59"/>
      <c r="L630" s="55">
        <f t="shared" si="200"/>
        <v>0</v>
      </c>
      <c r="M630" s="55">
        <f t="shared" si="201"/>
        <v>0</v>
      </c>
      <c r="AC630" s="3">
        <f t="shared" si="202"/>
      </c>
      <c r="AD630" s="3">
        <f t="shared" si="203"/>
      </c>
      <c r="AE630" s="3">
        <f t="shared" si="204"/>
      </c>
      <c r="AF630" s="3">
        <f t="shared" si="205"/>
      </c>
      <c r="AG630" s="3">
        <f t="shared" si="206"/>
      </c>
      <c r="AH630" s="3">
        <f t="shared" si="207"/>
      </c>
      <c r="AI630" s="3">
        <f t="shared" si="208"/>
      </c>
      <c r="AJ630" s="3">
        <f t="shared" si="209"/>
      </c>
      <c r="AK630" s="3">
        <f t="shared" si="210"/>
      </c>
      <c r="AL630" s="3">
        <f t="shared" si="211"/>
      </c>
      <c r="AM630" s="3">
        <f t="shared" si="212"/>
      </c>
      <c r="AN630" s="26">
        <f t="shared" si="213"/>
      </c>
      <c r="AO630" s="27">
        <f t="shared" si="214"/>
      </c>
      <c r="AP630" s="31">
        <f t="shared" si="215"/>
        <v>0</v>
      </c>
      <c r="AQ630" s="3">
        <f t="shared" si="216"/>
      </c>
      <c r="AR630" s="3">
        <f t="shared" si="217"/>
      </c>
      <c r="AS630" s="3">
        <f t="shared" si="218"/>
      </c>
      <c r="AT630" s="3">
        <f t="shared" si="219"/>
      </c>
    </row>
    <row r="631" spans="2:46" ht="12">
      <c r="B631" s="40"/>
      <c r="C631" s="37"/>
      <c r="D631" s="37"/>
      <c r="E631" s="37"/>
      <c r="F631" s="37"/>
      <c r="G631" s="52"/>
      <c r="H631" s="46"/>
      <c r="I631" s="47"/>
      <c r="J631" s="57"/>
      <c r="K631" s="59"/>
      <c r="L631" s="55">
        <f t="shared" si="200"/>
        <v>0</v>
      </c>
      <c r="M631" s="55">
        <f t="shared" si="201"/>
        <v>0</v>
      </c>
      <c r="AC631" s="3">
        <f t="shared" si="202"/>
      </c>
      <c r="AD631" s="3">
        <f t="shared" si="203"/>
      </c>
      <c r="AE631" s="3">
        <f t="shared" si="204"/>
      </c>
      <c r="AF631" s="3">
        <f t="shared" si="205"/>
      </c>
      <c r="AG631" s="3">
        <f t="shared" si="206"/>
      </c>
      <c r="AH631" s="3">
        <f t="shared" si="207"/>
      </c>
      <c r="AI631" s="3">
        <f t="shared" si="208"/>
      </c>
      <c r="AJ631" s="3">
        <f t="shared" si="209"/>
      </c>
      <c r="AK631" s="3">
        <f t="shared" si="210"/>
      </c>
      <c r="AL631" s="3">
        <f t="shared" si="211"/>
      </c>
      <c r="AM631" s="3">
        <f t="shared" si="212"/>
      </c>
      <c r="AN631" s="26">
        <f t="shared" si="213"/>
      </c>
      <c r="AO631" s="27">
        <f t="shared" si="214"/>
      </c>
      <c r="AP631" s="31">
        <f t="shared" si="215"/>
        <v>0</v>
      </c>
      <c r="AQ631" s="3">
        <f t="shared" si="216"/>
      </c>
      <c r="AR631" s="3">
        <f t="shared" si="217"/>
      </c>
      <c r="AS631" s="3">
        <f t="shared" si="218"/>
      </c>
      <c r="AT631" s="3">
        <f t="shared" si="219"/>
      </c>
    </row>
    <row r="632" spans="2:46" ht="12">
      <c r="B632" s="40"/>
      <c r="C632" s="37"/>
      <c r="D632" s="37"/>
      <c r="E632" s="37"/>
      <c r="F632" s="37"/>
      <c r="G632" s="52"/>
      <c r="H632" s="46"/>
      <c r="I632" s="47"/>
      <c r="J632" s="57"/>
      <c r="K632" s="59"/>
      <c r="L632" s="55">
        <f t="shared" si="200"/>
        <v>0</v>
      </c>
      <c r="M632" s="55">
        <f t="shared" si="201"/>
        <v>0</v>
      </c>
      <c r="AC632" s="3">
        <f t="shared" si="202"/>
      </c>
      <c r="AD632" s="3">
        <f t="shared" si="203"/>
      </c>
      <c r="AE632" s="3">
        <f t="shared" si="204"/>
      </c>
      <c r="AF632" s="3">
        <f t="shared" si="205"/>
      </c>
      <c r="AG632" s="3">
        <f t="shared" si="206"/>
      </c>
      <c r="AH632" s="3">
        <f t="shared" si="207"/>
      </c>
      <c r="AI632" s="3">
        <f t="shared" si="208"/>
      </c>
      <c r="AJ632" s="3">
        <f t="shared" si="209"/>
      </c>
      <c r="AK632" s="3">
        <f t="shared" si="210"/>
      </c>
      <c r="AL632" s="3">
        <f t="shared" si="211"/>
      </c>
      <c r="AM632" s="3">
        <f t="shared" si="212"/>
      </c>
      <c r="AN632" s="26">
        <f t="shared" si="213"/>
      </c>
      <c r="AO632" s="27">
        <f t="shared" si="214"/>
      </c>
      <c r="AP632" s="31">
        <f t="shared" si="215"/>
        <v>0</v>
      </c>
      <c r="AQ632" s="3">
        <f t="shared" si="216"/>
      </c>
      <c r="AR632" s="3">
        <f t="shared" si="217"/>
      </c>
      <c r="AS632" s="3">
        <f t="shared" si="218"/>
      </c>
      <c r="AT632" s="3">
        <f t="shared" si="219"/>
      </c>
    </row>
    <row r="633" spans="2:46" ht="12">
      <c r="B633" s="40"/>
      <c r="C633" s="37"/>
      <c r="D633" s="37"/>
      <c r="E633" s="37"/>
      <c r="F633" s="37"/>
      <c r="G633" s="52"/>
      <c r="H633" s="46"/>
      <c r="I633" s="47"/>
      <c r="J633" s="57"/>
      <c r="K633" s="59"/>
      <c r="L633" s="55">
        <f t="shared" si="200"/>
        <v>0</v>
      </c>
      <c r="M633" s="55">
        <f t="shared" si="201"/>
        <v>0</v>
      </c>
      <c r="AC633" s="3">
        <f t="shared" si="202"/>
      </c>
      <c r="AD633" s="3">
        <f t="shared" si="203"/>
      </c>
      <c r="AE633" s="3">
        <f t="shared" si="204"/>
      </c>
      <c r="AF633" s="3">
        <f t="shared" si="205"/>
      </c>
      <c r="AG633" s="3">
        <f t="shared" si="206"/>
      </c>
      <c r="AH633" s="3">
        <f t="shared" si="207"/>
      </c>
      <c r="AI633" s="3">
        <f t="shared" si="208"/>
      </c>
      <c r="AJ633" s="3">
        <f t="shared" si="209"/>
      </c>
      <c r="AK633" s="3">
        <f t="shared" si="210"/>
      </c>
      <c r="AL633" s="3">
        <f t="shared" si="211"/>
      </c>
      <c r="AM633" s="3">
        <f t="shared" si="212"/>
      </c>
      <c r="AN633" s="26">
        <f t="shared" si="213"/>
      </c>
      <c r="AO633" s="27">
        <f t="shared" si="214"/>
      </c>
      <c r="AP633" s="31">
        <f t="shared" si="215"/>
        <v>0</v>
      </c>
      <c r="AQ633" s="3">
        <f t="shared" si="216"/>
      </c>
      <c r="AR633" s="3">
        <f t="shared" si="217"/>
      </c>
      <c r="AS633" s="3">
        <f t="shared" si="218"/>
      </c>
      <c r="AT633" s="3">
        <f t="shared" si="219"/>
      </c>
    </row>
    <row r="634" spans="2:46" ht="12">
      <c r="B634" s="40"/>
      <c r="C634" s="37"/>
      <c r="D634" s="37"/>
      <c r="E634" s="37"/>
      <c r="F634" s="37"/>
      <c r="G634" s="52"/>
      <c r="H634" s="46"/>
      <c r="I634" s="47"/>
      <c r="J634" s="57"/>
      <c r="K634" s="59"/>
      <c r="L634" s="55">
        <f t="shared" si="200"/>
        <v>0</v>
      </c>
      <c r="M634" s="55">
        <f t="shared" si="201"/>
        <v>0</v>
      </c>
      <c r="AC634" s="3">
        <f t="shared" si="202"/>
      </c>
      <c r="AD634" s="3">
        <f t="shared" si="203"/>
      </c>
      <c r="AE634" s="3">
        <f t="shared" si="204"/>
      </c>
      <c r="AF634" s="3">
        <f t="shared" si="205"/>
      </c>
      <c r="AG634" s="3">
        <f t="shared" si="206"/>
      </c>
      <c r="AH634" s="3">
        <f t="shared" si="207"/>
      </c>
      <c r="AI634" s="3">
        <f t="shared" si="208"/>
      </c>
      <c r="AJ634" s="3">
        <f t="shared" si="209"/>
      </c>
      <c r="AK634" s="3">
        <f t="shared" si="210"/>
      </c>
      <c r="AL634" s="3">
        <f t="shared" si="211"/>
      </c>
      <c r="AM634" s="3">
        <f t="shared" si="212"/>
      </c>
      <c r="AN634" s="26">
        <f t="shared" si="213"/>
      </c>
      <c r="AO634" s="27">
        <f t="shared" si="214"/>
      </c>
      <c r="AP634" s="31">
        <f t="shared" si="215"/>
        <v>0</v>
      </c>
      <c r="AQ634" s="3">
        <f t="shared" si="216"/>
      </c>
      <c r="AR634" s="3">
        <f t="shared" si="217"/>
      </c>
      <c r="AS634" s="3">
        <f t="shared" si="218"/>
      </c>
      <c r="AT634" s="3">
        <f t="shared" si="219"/>
      </c>
    </row>
    <row r="635" spans="2:46" ht="12">
      <c r="B635" s="40"/>
      <c r="C635" s="37"/>
      <c r="D635" s="37"/>
      <c r="E635" s="37"/>
      <c r="F635" s="37"/>
      <c r="G635" s="52"/>
      <c r="H635" s="46"/>
      <c r="I635" s="47"/>
      <c r="J635" s="57"/>
      <c r="K635" s="59"/>
      <c r="L635" s="55">
        <f t="shared" si="200"/>
        <v>0</v>
      </c>
      <c r="M635" s="55">
        <f t="shared" si="201"/>
        <v>0</v>
      </c>
      <c r="AC635" s="3">
        <f t="shared" si="202"/>
      </c>
      <c r="AD635" s="3">
        <f t="shared" si="203"/>
      </c>
      <c r="AE635" s="3">
        <f t="shared" si="204"/>
      </c>
      <c r="AF635" s="3">
        <f t="shared" si="205"/>
      </c>
      <c r="AG635" s="3">
        <f t="shared" si="206"/>
      </c>
      <c r="AH635" s="3">
        <f t="shared" si="207"/>
      </c>
      <c r="AI635" s="3">
        <f t="shared" si="208"/>
      </c>
      <c r="AJ635" s="3">
        <f t="shared" si="209"/>
      </c>
      <c r="AK635" s="3">
        <f t="shared" si="210"/>
      </c>
      <c r="AL635" s="3">
        <f t="shared" si="211"/>
      </c>
      <c r="AM635" s="3">
        <f t="shared" si="212"/>
      </c>
      <c r="AN635" s="26">
        <f t="shared" si="213"/>
      </c>
      <c r="AO635" s="27">
        <f t="shared" si="214"/>
      </c>
      <c r="AP635" s="31">
        <f t="shared" si="215"/>
        <v>0</v>
      </c>
      <c r="AQ635" s="3">
        <f t="shared" si="216"/>
      </c>
      <c r="AR635" s="3">
        <f t="shared" si="217"/>
      </c>
      <c r="AS635" s="3">
        <f t="shared" si="218"/>
      </c>
      <c r="AT635" s="3">
        <f t="shared" si="219"/>
      </c>
    </row>
    <row r="636" spans="2:46" ht="12">
      <c r="B636" s="40"/>
      <c r="C636" s="37"/>
      <c r="D636" s="37"/>
      <c r="E636" s="37"/>
      <c r="F636" s="37"/>
      <c r="G636" s="52"/>
      <c r="H636" s="46"/>
      <c r="I636" s="47"/>
      <c r="J636" s="57"/>
      <c r="K636" s="59"/>
      <c r="L636" s="55">
        <f t="shared" si="200"/>
        <v>0</v>
      </c>
      <c r="M636" s="55">
        <f t="shared" si="201"/>
        <v>0</v>
      </c>
      <c r="AC636" s="3">
        <f t="shared" si="202"/>
      </c>
      <c r="AD636" s="3">
        <f t="shared" si="203"/>
      </c>
      <c r="AE636" s="3">
        <f t="shared" si="204"/>
      </c>
      <c r="AF636" s="3">
        <f t="shared" si="205"/>
      </c>
      <c r="AG636" s="3">
        <f t="shared" si="206"/>
      </c>
      <c r="AH636" s="3">
        <f t="shared" si="207"/>
      </c>
      <c r="AI636" s="3">
        <f t="shared" si="208"/>
      </c>
      <c r="AJ636" s="3">
        <f t="shared" si="209"/>
      </c>
      <c r="AK636" s="3">
        <f t="shared" si="210"/>
      </c>
      <c r="AL636" s="3">
        <f t="shared" si="211"/>
      </c>
      <c r="AM636" s="3">
        <f t="shared" si="212"/>
      </c>
      <c r="AN636" s="26">
        <f t="shared" si="213"/>
      </c>
      <c r="AO636" s="27">
        <f t="shared" si="214"/>
      </c>
      <c r="AP636" s="31">
        <f t="shared" si="215"/>
        <v>0</v>
      </c>
      <c r="AQ636" s="3">
        <f t="shared" si="216"/>
      </c>
      <c r="AR636" s="3">
        <f t="shared" si="217"/>
      </c>
      <c r="AS636" s="3">
        <f t="shared" si="218"/>
      </c>
      <c r="AT636" s="3">
        <f t="shared" si="219"/>
      </c>
    </row>
    <row r="637" spans="2:46" ht="12">
      <c r="B637" s="40"/>
      <c r="C637" s="37"/>
      <c r="D637" s="37"/>
      <c r="E637" s="37"/>
      <c r="F637" s="37"/>
      <c r="G637" s="52"/>
      <c r="H637" s="46"/>
      <c r="I637" s="47"/>
      <c r="J637" s="57"/>
      <c r="K637" s="59"/>
      <c r="L637" s="55">
        <f t="shared" si="200"/>
        <v>0</v>
      </c>
      <c r="M637" s="55">
        <f t="shared" si="201"/>
        <v>0</v>
      </c>
      <c r="AC637" s="3">
        <f t="shared" si="202"/>
      </c>
      <c r="AD637" s="3">
        <f t="shared" si="203"/>
      </c>
      <c r="AE637" s="3">
        <f t="shared" si="204"/>
      </c>
      <c r="AF637" s="3">
        <f t="shared" si="205"/>
      </c>
      <c r="AG637" s="3">
        <f t="shared" si="206"/>
      </c>
      <c r="AH637" s="3">
        <f t="shared" si="207"/>
      </c>
      <c r="AI637" s="3">
        <f t="shared" si="208"/>
      </c>
      <c r="AJ637" s="3">
        <f t="shared" si="209"/>
      </c>
      <c r="AK637" s="3">
        <f t="shared" si="210"/>
      </c>
      <c r="AL637" s="3">
        <f t="shared" si="211"/>
      </c>
      <c r="AM637" s="3">
        <f t="shared" si="212"/>
      </c>
      <c r="AN637" s="26">
        <f t="shared" si="213"/>
      </c>
      <c r="AO637" s="27">
        <f t="shared" si="214"/>
      </c>
      <c r="AP637" s="31">
        <f t="shared" si="215"/>
        <v>0</v>
      </c>
      <c r="AQ637" s="3">
        <f t="shared" si="216"/>
      </c>
      <c r="AR637" s="3">
        <f t="shared" si="217"/>
      </c>
      <c r="AS637" s="3">
        <f t="shared" si="218"/>
      </c>
      <c r="AT637" s="3">
        <f t="shared" si="219"/>
      </c>
    </row>
    <row r="638" spans="2:46" ht="12">
      <c r="B638" s="40"/>
      <c r="C638" s="37"/>
      <c r="D638" s="37"/>
      <c r="E638" s="37"/>
      <c r="F638" s="37"/>
      <c r="G638" s="52"/>
      <c r="H638" s="46"/>
      <c r="I638" s="47"/>
      <c r="J638" s="57"/>
      <c r="K638" s="59"/>
      <c r="L638" s="55">
        <f t="shared" si="200"/>
        <v>0</v>
      </c>
      <c r="M638" s="55">
        <f t="shared" si="201"/>
        <v>0</v>
      </c>
      <c r="AC638" s="3">
        <f t="shared" si="202"/>
      </c>
      <c r="AD638" s="3">
        <f t="shared" si="203"/>
      </c>
      <c r="AE638" s="3">
        <f t="shared" si="204"/>
      </c>
      <c r="AF638" s="3">
        <f t="shared" si="205"/>
      </c>
      <c r="AG638" s="3">
        <f t="shared" si="206"/>
      </c>
      <c r="AH638" s="3">
        <f t="shared" si="207"/>
      </c>
      <c r="AI638" s="3">
        <f t="shared" si="208"/>
      </c>
      <c r="AJ638" s="3">
        <f t="shared" si="209"/>
      </c>
      <c r="AK638" s="3">
        <f t="shared" si="210"/>
      </c>
      <c r="AL638" s="3">
        <f t="shared" si="211"/>
      </c>
      <c r="AM638" s="3">
        <f t="shared" si="212"/>
      </c>
      <c r="AN638" s="26">
        <f t="shared" si="213"/>
      </c>
      <c r="AO638" s="27">
        <f t="shared" si="214"/>
      </c>
      <c r="AP638" s="31">
        <f t="shared" si="215"/>
        <v>0</v>
      </c>
      <c r="AQ638" s="3">
        <f t="shared" si="216"/>
      </c>
      <c r="AR638" s="3">
        <f t="shared" si="217"/>
      </c>
      <c r="AS638" s="3">
        <f t="shared" si="218"/>
      </c>
      <c r="AT638" s="3">
        <f t="shared" si="219"/>
      </c>
    </row>
    <row r="639" spans="2:46" ht="12">
      <c r="B639" s="40"/>
      <c r="C639" s="37"/>
      <c r="D639" s="37"/>
      <c r="E639" s="37"/>
      <c r="F639" s="37"/>
      <c r="G639" s="52"/>
      <c r="H639" s="46"/>
      <c r="I639" s="47"/>
      <c r="J639" s="57"/>
      <c r="K639" s="59"/>
      <c r="L639" s="55">
        <f t="shared" si="200"/>
        <v>0</v>
      </c>
      <c r="M639" s="55">
        <f t="shared" si="201"/>
        <v>0</v>
      </c>
      <c r="AC639" s="3">
        <f t="shared" si="202"/>
      </c>
      <c r="AD639" s="3">
        <f t="shared" si="203"/>
      </c>
      <c r="AE639" s="3">
        <f t="shared" si="204"/>
      </c>
      <c r="AF639" s="3">
        <f t="shared" si="205"/>
      </c>
      <c r="AG639" s="3">
        <f t="shared" si="206"/>
      </c>
      <c r="AH639" s="3">
        <f t="shared" si="207"/>
      </c>
      <c r="AI639" s="3">
        <f t="shared" si="208"/>
      </c>
      <c r="AJ639" s="3">
        <f t="shared" si="209"/>
      </c>
      <c r="AK639" s="3">
        <f t="shared" si="210"/>
      </c>
      <c r="AL639" s="3">
        <f t="shared" si="211"/>
      </c>
      <c r="AM639" s="3">
        <f t="shared" si="212"/>
      </c>
      <c r="AN639" s="26">
        <f t="shared" si="213"/>
      </c>
      <c r="AO639" s="27">
        <f t="shared" si="214"/>
      </c>
      <c r="AP639" s="31">
        <f t="shared" si="215"/>
        <v>0</v>
      </c>
      <c r="AQ639" s="3">
        <f t="shared" si="216"/>
      </c>
      <c r="AR639" s="3">
        <f t="shared" si="217"/>
      </c>
      <c r="AS639" s="3">
        <f t="shared" si="218"/>
      </c>
      <c r="AT639" s="3">
        <f t="shared" si="219"/>
      </c>
    </row>
    <row r="640" spans="2:46" ht="12">
      <c r="B640" s="40"/>
      <c r="C640" s="37"/>
      <c r="D640" s="37"/>
      <c r="E640" s="37"/>
      <c r="F640" s="37"/>
      <c r="G640" s="52"/>
      <c r="H640" s="46"/>
      <c r="I640" s="47"/>
      <c r="J640" s="57"/>
      <c r="K640" s="59"/>
      <c r="L640" s="55">
        <f t="shared" si="200"/>
        <v>0</v>
      </c>
      <c r="M640" s="55">
        <f t="shared" si="201"/>
        <v>0</v>
      </c>
      <c r="AC640" s="3">
        <f t="shared" si="202"/>
      </c>
      <c r="AD640" s="3">
        <f t="shared" si="203"/>
      </c>
      <c r="AE640" s="3">
        <f t="shared" si="204"/>
      </c>
      <c r="AF640" s="3">
        <f t="shared" si="205"/>
      </c>
      <c r="AG640" s="3">
        <f t="shared" si="206"/>
      </c>
      <c r="AH640" s="3">
        <f t="shared" si="207"/>
      </c>
      <c r="AI640" s="3">
        <f t="shared" si="208"/>
      </c>
      <c r="AJ640" s="3">
        <f t="shared" si="209"/>
      </c>
      <c r="AK640" s="3">
        <f t="shared" si="210"/>
      </c>
      <c r="AL640" s="3">
        <f t="shared" si="211"/>
      </c>
      <c r="AM640" s="3">
        <f t="shared" si="212"/>
      </c>
      <c r="AN640" s="26">
        <f t="shared" si="213"/>
      </c>
      <c r="AO640" s="27">
        <f t="shared" si="214"/>
      </c>
      <c r="AP640" s="31">
        <f t="shared" si="215"/>
        <v>0</v>
      </c>
      <c r="AQ640" s="3">
        <f t="shared" si="216"/>
      </c>
      <c r="AR640" s="3">
        <f t="shared" si="217"/>
      </c>
      <c r="AS640" s="3">
        <f t="shared" si="218"/>
      </c>
      <c r="AT640" s="3">
        <f t="shared" si="219"/>
      </c>
    </row>
    <row r="641" spans="2:46" ht="12">
      <c r="B641" s="40"/>
      <c r="C641" s="37"/>
      <c r="D641" s="37"/>
      <c r="E641" s="37"/>
      <c r="F641" s="37"/>
      <c r="G641" s="52"/>
      <c r="H641" s="46"/>
      <c r="I641" s="47"/>
      <c r="J641" s="57"/>
      <c r="K641" s="59"/>
      <c r="L641" s="55">
        <f t="shared" si="200"/>
        <v>0</v>
      </c>
      <c r="M641" s="55">
        <f t="shared" si="201"/>
        <v>0</v>
      </c>
      <c r="AC641" s="3">
        <f t="shared" si="202"/>
      </c>
      <c r="AD641" s="3">
        <f t="shared" si="203"/>
      </c>
      <c r="AE641" s="3">
        <f t="shared" si="204"/>
      </c>
      <c r="AF641" s="3">
        <f t="shared" si="205"/>
      </c>
      <c r="AG641" s="3">
        <f t="shared" si="206"/>
      </c>
      <c r="AH641" s="3">
        <f t="shared" si="207"/>
      </c>
      <c r="AI641" s="3">
        <f t="shared" si="208"/>
      </c>
      <c r="AJ641" s="3">
        <f t="shared" si="209"/>
      </c>
      <c r="AK641" s="3">
        <f t="shared" si="210"/>
      </c>
      <c r="AL641" s="3">
        <f t="shared" si="211"/>
      </c>
      <c r="AM641" s="3">
        <f t="shared" si="212"/>
      </c>
      <c r="AN641" s="26">
        <f t="shared" si="213"/>
      </c>
      <c r="AO641" s="27">
        <f t="shared" si="214"/>
      </c>
      <c r="AP641" s="31">
        <f t="shared" si="215"/>
        <v>0</v>
      </c>
      <c r="AQ641" s="3">
        <f t="shared" si="216"/>
      </c>
      <c r="AR641" s="3">
        <f t="shared" si="217"/>
      </c>
      <c r="AS641" s="3">
        <f t="shared" si="218"/>
      </c>
      <c r="AT641" s="3">
        <f t="shared" si="219"/>
      </c>
    </row>
    <row r="642" spans="2:46" ht="12">
      <c r="B642" s="40"/>
      <c r="C642" s="37"/>
      <c r="D642" s="37"/>
      <c r="E642" s="37"/>
      <c r="F642" s="37"/>
      <c r="G642" s="52"/>
      <c r="H642" s="46"/>
      <c r="I642" s="47"/>
      <c r="J642" s="57"/>
      <c r="K642" s="59"/>
      <c r="L642" s="55">
        <f t="shared" si="200"/>
        <v>0</v>
      </c>
      <c r="M642" s="55">
        <f t="shared" si="201"/>
        <v>0</v>
      </c>
      <c r="AC642" s="3">
        <f t="shared" si="202"/>
      </c>
      <c r="AD642" s="3">
        <f t="shared" si="203"/>
      </c>
      <c r="AE642" s="3">
        <f t="shared" si="204"/>
      </c>
      <c r="AF642" s="3">
        <f t="shared" si="205"/>
      </c>
      <c r="AG642" s="3">
        <f t="shared" si="206"/>
      </c>
      <c r="AH642" s="3">
        <f t="shared" si="207"/>
      </c>
      <c r="AI642" s="3">
        <f t="shared" si="208"/>
      </c>
      <c r="AJ642" s="3">
        <f t="shared" si="209"/>
      </c>
      <c r="AK642" s="3">
        <f t="shared" si="210"/>
      </c>
      <c r="AL642" s="3">
        <f t="shared" si="211"/>
      </c>
      <c r="AM642" s="3">
        <f t="shared" si="212"/>
      </c>
      <c r="AN642" s="26">
        <f t="shared" si="213"/>
      </c>
      <c r="AO642" s="27">
        <f t="shared" si="214"/>
      </c>
      <c r="AP642" s="31">
        <f t="shared" si="215"/>
        <v>0</v>
      </c>
      <c r="AQ642" s="3">
        <f t="shared" si="216"/>
      </c>
      <c r="AR642" s="3">
        <f t="shared" si="217"/>
      </c>
      <c r="AS642" s="3">
        <f t="shared" si="218"/>
      </c>
      <c r="AT642" s="3">
        <f t="shared" si="219"/>
      </c>
    </row>
    <row r="643" spans="2:46" ht="12">
      <c r="B643" s="40"/>
      <c r="C643" s="37"/>
      <c r="D643" s="37"/>
      <c r="E643" s="37"/>
      <c r="F643" s="37"/>
      <c r="G643" s="52"/>
      <c r="H643" s="46"/>
      <c r="I643" s="47"/>
      <c r="J643" s="57"/>
      <c r="K643" s="59"/>
      <c r="L643" s="55">
        <f t="shared" si="200"/>
        <v>0</v>
      </c>
      <c r="M643" s="55">
        <f t="shared" si="201"/>
        <v>0</v>
      </c>
      <c r="AC643" s="3">
        <f t="shared" si="202"/>
      </c>
      <c r="AD643" s="3">
        <f t="shared" si="203"/>
      </c>
      <c r="AE643" s="3">
        <f t="shared" si="204"/>
      </c>
      <c r="AF643" s="3">
        <f t="shared" si="205"/>
      </c>
      <c r="AG643" s="3">
        <f t="shared" si="206"/>
      </c>
      <c r="AH643" s="3">
        <f t="shared" si="207"/>
      </c>
      <c r="AI643" s="3">
        <f t="shared" si="208"/>
      </c>
      <c r="AJ643" s="3">
        <f t="shared" si="209"/>
      </c>
      <c r="AK643" s="3">
        <f t="shared" si="210"/>
      </c>
      <c r="AL643" s="3">
        <f t="shared" si="211"/>
      </c>
      <c r="AM643" s="3">
        <f t="shared" si="212"/>
      </c>
      <c r="AN643" s="26">
        <f t="shared" si="213"/>
      </c>
      <c r="AO643" s="27">
        <f t="shared" si="214"/>
      </c>
      <c r="AP643" s="31">
        <f t="shared" si="215"/>
        <v>0</v>
      </c>
      <c r="AQ643" s="3">
        <f t="shared" si="216"/>
      </c>
      <c r="AR643" s="3">
        <f t="shared" si="217"/>
      </c>
      <c r="AS643" s="3">
        <f t="shared" si="218"/>
      </c>
      <c r="AT643" s="3">
        <f t="shared" si="219"/>
      </c>
    </row>
    <row r="644" spans="2:46" ht="12">
      <c r="B644" s="40"/>
      <c r="C644" s="37"/>
      <c r="D644" s="37"/>
      <c r="E644" s="37"/>
      <c r="F644" s="37"/>
      <c r="G644" s="52"/>
      <c r="H644" s="46"/>
      <c r="I644" s="47"/>
      <c r="J644" s="57"/>
      <c r="K644" s="59"/>
      <c r="L644" s="55">
        <f t="shared" si="200"/>
        <v>0</v>
      </c>
      <c r="M644" s="55">
        <f t="shared" si="201"/>
        <v>0</v>
      </c>
      <c r="AC644" s="3">
        <f t="shared" si="202"/>
      </c>
      <c r="AD644" s="3">
        <f t="shared" si="203"/>
      </c>
      <c r="AE644" s="3">
        <f t="shared" si="204"/>
      </c>
      <c r="AF644" s="3">
        <f t="shared" si="205"/>
      </c>
      <c r="AG644" s="3">
        <f t="shared" si="206"/>
      </c>
      <c r="AH644" s="3">
        <f t="shared" si="207"/>
      </c>
      <c r="AI644" s="3">
        <f t="shared" si="208"/>
      </c>
      <c r="AJ644" s="3">
        <f t="shared" si="209"/>
      </c>
      <c r="AK644" s="3">
        <f t="shared" si="210"/>
      </c>
      <c r="AL644" s="3">
        <f t="shared" si="211"/>
      </c>
      <c r="AM644" s="3">
        <f t="shared" si="212"/>
      </c>
      <c r="AN644" s="26">
        <f t="shared" si="213"/>
      </c>
      <c r="AO644" s="27">
        <f t="shared" si="214"/>
      </c>
      <c r="AP644" s="31">
        <f t="shared" si="215"/>
        <v>0</v>
      </c>
      <c r="AQ644" s="3">
        <f t="shared" si="216"/>
      </c>
      <c r="AR644" s="3">
        <f t="shared" si="217"/>
      </c>
      <c r="AS644" s="3">
        <f t="shared" si="218"/>
      </c>
      <c r="AT644" s="3">
        <f t="shared" si="219"/>
      </c>
    </row>
    <row r="645" spans="2:46" ht="12">
      <c r="B645" s="40"/>
      <c r="C645" s="37"/>
      <c r="D645" s="37"/>
      <c r="E645" s="37"/>
      <c r="F645" s="37"/>
      <c r="G645" s="52"/>
      <c r="H645" s="46"/>
      <c r="I645" s="47"/>
      <c r="J645" s="57"/>
      <c r="K645" s="59"/>
      <c r="L645" s="55">
        <f t="shared" si="200"/>
        <v>0</v>
      </c>
      <c r="M645" s="55">
        <f t="shared" si="201"/>
        <v>0</v>
      </c>
      <c r="AC645" s="3">
        <f t="shared" si="202"/>
      </c>
      <c r="AD645" s="3">
        <f t="shared" si="203"/>
      </c>
      <c r="AE645" s="3">
        <f t="shared" si="204"/>
      </c>
      <c r="AF645" s="3">
        <f t="shared" si="205"/>
      </c>
      <c r="AG645" s="3">
        <f t="shared" si="206"/>
      </c>
      <c r="AH645" s="3">
        <f t="shared" si="207"/>
      </c>
      <c r="AI645" s="3">
        <f t="shared" si="208"/>
      </c>
      <c r="AJ645" s="3">
        <f t="shared" si="209"/>
      </c>
      <c r="AK645" s="3">
        <f t="shared" si="210"/>
      </c>
      <c r="AL645" s="3">
        <f t="shared" si="211"/>
      </c>
      <c r="AM645" s="3">
        <f t="shared" si="212"/>
      </c>
      <c r="AN645" s="26">
        <f t="shared" si="213"/>
      </c>
      <c r="AO645" s="27">
        <f t="shared" si="214"/>
      </c>
      <c r="AP645" s="31">
        <f t="shared" si="215"/>
        <v>0</v>
      </c>
      <c r="AQ645" s="3">
        <f t="shared" si="216"/>
      </c>
      <c r="AR645" s="3">
        <f t="shared" si="217"/>
      </c>
      <c r="AS645" s="3">
        <f t="shared" si="218"/>
      </c>
      <c r="AT645" s="3">
        <f t="shared" si="219"/>
      </c>
    </row>
    <row r="646" spans="2:46" ht="12">
      <c r="B646" s="40"/>
      <c r="C646" s="37"/>
      <c r="D646" s="37"/>
      <c r="E646" s="37"/>
      <c r="F646" s="37"/>
      <c r="G646" s="52"/>
      <c r="H646" s="46"/>
      <c r="I646" s="47"/>
      <c r="J646" s="57"/>
      <c r="K646" s="59"/>
      <c r="L646" s="55">
        <f t="shared" si="200"/>
        <v>0</v>
      </c>
      <c r="M646" s="55">
        <f t="shared" si="201"/>
        <v>0</v>
      </c>
      <c r="AC646" s="3">
        <f t="shared" si="202"/>
      </c>
      <c r="AD646" s="3">
        <f t="shared" si="203"/>
      </c>
      <c r="AE646" s="3">
        <f t="shared" si="204"/>
      </c>
      <c r="AF646" s="3">
        <f t="shared" si="205"/>
      </c>
      <c r="AG646" s="3">
        <f t="shared" si="206"/>
      </c>
      <c r="AH646" s="3">
        <f t="shared" si="207"/>
      </c>
      <c r="AI646" s="3">
        <f t="shared" si="208"/>
      </c>
      <c r="AJ646" s="3">
        <f t="shared" si="209"/>
      </c>
      <c r="AK646" s="3">
        <f t="shared" si="210"/>
      </c>
      <c r="AL646" s="3">
        <f t="shared" si="211"/>
      </c>
      <c r="AM646" s="3">
        <f t="shared" si="212"/>
      </c>
      <c r="AN646" s="26">
        <f t="shared" si="213"/>
      </c>
      <c r="AO646" s="27">
        <f t="shared" si="214"/>
      </c>
      <c r="AP646" s="31">
        <f t="shared" si="215"/>
        <v>0</v>
      </c>
      <c r="AQ646" s="3">
        <f t="shared" si="216"/>
      </c>
      <c r="AR646" s="3">
        <f t="shared" si="217"/>
      </c>
      <c r="AS646" s="3">
        <f t="shared" si="218"/>
      </c>
      <c r="AT646" s="3">
        <f t="shared" si="219"/>
      </c>
    </row>
    <row r="647" spans="2:46" ht="12">
      <c r="B647" s="40"/>
      <c r="C647" s="37"/>
      <c r="D647" s="37"/>
      <c r="E647" s="37"/>
      <c r="F647" s="37"/>
      <c r="G647" s="52"/>
      <c r="H647" s="46"/>
      <c r="I647" s="47"/>
      <c r="J647" s="57"/>
      <c r="K647" s="59"/>
      <c r="L647" s="55">
        <f t="shared" si="200"/>
        <v>0</v>
      </c>
      <c r="M647" s="55">
        <f t="shared" si="201"/>
        <v>0</v>
      </c>
      <c r="AC647" s="3">
        <f t="shared" si="202"/>
      </c>
      <c r="AD647" s="3">
        <f t="shared" si="203"/>
      </c>
      <c r="AE647" s="3">
        <f t="shared" si="204"/>
      </c>
      <c r="AF647" s="3">
        <f t="shared" si="205"/>
      </c>
      <c r="AG647" s="3">
        <f t="shared" si="206"/>
      </c>
      <c r="AH647" s="3">
        <f t="shared" si="207"/>
      </c>
      <c r="AI647" s="3">
        <f t="shared" si="208"/>
      </c>
      <c r="AJ647" s="3">
        <f t="shared" si="209"/>
      </c>
      <c r="AK647" s="3">
        <f t="shared" si="210"/>
      </c>
      <c r="AL647" s="3">
        <f t="shared" si="211"/>
      </c>
      <c r="AM647" s="3">
        <f t="shared" si="212"/>
      </c>
      <c r="AN647" s="26">
        <f t="shared" si="213"/>
      </c>
      <c r="AO647" s="27">
        <f t="shared" si="214"/>
      </c>
      <c r="AP647" s="31">
        <f t="shared" si="215"/>
        <v>0</v>
      </c>
      <c r="AQ647" s="3">
        <f t="shared" si="216"/>
      </c>
      <c r="AR647" s="3">
        <f t="shared" si="217"/>
      </c>
      <c r="AS647" s="3">
        <f t="shared" si="218"/>
      </c>
      <c r="AT647" s="3">
        <f t="shared" si="219"/>
      </c>
    </row>
    <row r="648" spans="2:46" ht="12">
      <c r="B648" s="40"/>
      <c r="C648" s="37"/>
      <c r="D648" s="37"/>
      <c r="E648" s="37"/>
      <c r="F648" s="37"/>
      <c r="G648" s="52"/>
      <c r="H648" s="46"/>
      <c r="I648" s="47"/>
      <c r="J648" s="57"/>
      <c r="K648" s="59"/>
      <c r="L648" s="55">
        <f t="shared" si="200"/>
        <v>0</v>
      </c>
      <c r="M648" s="55">
        <f t="shared" si="201"/>
        <v>0</v>
      </c>
      <c r="AC648" s="3">
        <f t="shared" si="202"/>
      </c>
      <c r="AD648" s="3">
        <f t="shared" si="203"/>
      </c>
      <c r="AE648" s="3">
        <f t="shared" si="204"/>
      </c>
      <c r="AF648" s="3">
        <f t="shared" si="205"/>
      </c>
      <c r="AG648" s="3">
        <f t="shared" si="206"/>
      </c>
      <c r="AH648" s="3">
        <f t="shared" si="207"/>
      </c>
      <c r="AI648" s="3">
        <f t="shared" si="208"/>
      </c>
      <c r="AJ648" s="3">
        <f t="shared" si="209"/>
      </c>
      <c r="AK648" s="3">
        <f t="shared" si="210"/>
      </c>
      <c r="AL648" s="3">
        <f t="shared" si="211"/>
      </c>
      <c r="AM648" s="3">
        <f t="shared" si="212"/>
      </c>
      <c r="AN648" s="26">
        <f t="shared" si="213"/>
      </c>
      <c r="AO648" s="27">
        <f t="shared" si="214"/>
      </c>
      <c r="AP648" s="31">
        <f t="shared" si="215"/>
        <v>0</v>
      </c>
      <c r="AQ648" s="3">
        <f t="shared" si="216"/>
      </c>
      <c r="AR648" s="3">
        <f t="shared" si="217"/>
      </c>
      <c r="AS648" s="3">
        <f t="shared" si="218"/>
      </c>
      <c r="AT648" s="3">
        <f t="shared" si="219"/>
      </c>
    </row>
    <row r="649" spans="2:46" ht="12">
      <c r="B649" s="40"/>
      <c r="C649" s="37"/>
      <c r="D649" s="37"/>
      <c r="E649" s="37"/>
      <c r="F649" s="37"/>
      <c r="G649" s="52"/>
      <c r="H649" s="46"/>
      <c r="I649" s="47"/>
      <c r="J649" s="57"/>
      <c r="K649" s="59"/>
      <c r="L649" s="55">
        <f t="shared" si="200"/>
        <v>0</v>
      </c>
      <c r="M649" s="55">
        <f t="shared" si="201"/>
        <v>0</v>
      </c>
      <c r="AC649" s="3">
        <f t="shared" si="202"/>
      </c>
      <c r="AD649" s="3">
        <f t="shared" si="203"/>
      </c>
      <c r="AE649" s="3">
        <f t="shared" si="204"/>
      </c>
      <c r="AF649" s="3">
        <f t="shared" si="205"/>
      </c>
      <c r="AG649" s="3">
        <f t="shared" si="206"/>
      </c>
      <c r="AH649" s="3">
        <f t="shared" si="207"/>
      </c>
      <c r="AI649" s="3">
        <f t="shared" si="208"/>
      </c>
      <c r="AJ649" s="3">
        <f t="shared" si="209"/>
      </c>
      <c r="AK649" s="3">
        <f t="shared" si="210"/>
      </c>
      <c r="AL649" s="3">
        <f t="shared" si="211"/>
      </c>
      <c r="AM649" s="3">
        <f t="shared" si="212"/>
      </c>
      <c r="AN649" s="26">
        <f t="shared" si="213"/>
      </c>
      <c r="AO649" s="27">
        <f t="shared" si="214"/>
      </c>
      <c r="AP649" s="31">
        <f t="shared" si="215"/>
        <v>0</v>
      </c>
      <c r="AQ649" s="3">
        <f t="shared" si="216"/>
      </c>
      <c r="AR649" s="3">
        <f t="shared" si="217"/>
      </c>
      <c r="AS649" s="3">
        <f t="shared" si="218"/>
      </c>
      <c r="AT649" s="3">
        <f t="shared" si="219"/>
      </c>
    </row>
    <row r="650" spans="2:46" ht="12">
      <c r="B650" s="40"/>
      <c r="C650" s="37"/>
      <c r="D650" s="37"/>
      <c r="E650" s="37"/>
      <c r="F650" s="37"/>
      <c r="G650" s="52"/>
      <c r="H650" s="46"/>
      <c r="I650" s="47"/>
      <c r="J650" s="57"/>
      <c r="K650" s="59"/>
      <c r="L650" s="55">
        <f t="shared" si="200"/>
        <v>0</v>
      </c>
      <c r="M650" s="55">
        <f t="shared" si="201"/>
        <v>0</v>
      </c>
      <c r="AC650" s="3">
        <f t="shared" si="202"/>
      </c>
      <c r="AD650" s="3">
        <f t="shared" si="203"/>
      </c>
      <c r="AE650" s="3">
        <f t="shared" si="204"/>
      </c>
      <c r="AF650" s="3">
        <f t="shared" si="205"/>
      </c>
      <c r="AG650" s="3">
        <f t="shared" si="206"/>
      </c>
      <c r="AH650" s="3">
        <f t="shared" si="207"/>
      </c>
      <c r="AI650" s="3">
        <f t="shared" si="208"/>
      </c>
      <c r="AJ650" s="3">
        <f t="shared" si="209"/>
      </c>
      <c r="AK650" s="3">
        <f t="shared" si="210"/>
      </c>
      <c r="AL650" s="3">
        <f t="shared" si="211"/>
      </c>
      <c r="AM650" s="3">
        <f t="shared" si="212"/>
      </c>
      <c r="AN650" s="26">
        <f t="shared" si="213"/>
      </c>
      <c r="AO650" s="27">
        <f t="shared" si="214"/>
      </c>
      <c r="AP650" s="31">
        <f t="shared" si="215"/>
        <v>0</v>
      </c>
      <c r="AQ650" s="3">
        <f t="shared" si="216"/>
      </c>
      <c r="AR650" s="3">
        <f t="shared" si="217"/>
      </c>
      <c r="AS650" s="3">
        <f t="shared" si="218"/>
      </c>
      <c r="AT650" s="3">
        <f t="shared" si="219"/>
      </c>
    </row>
    <row r="651" spans="2:46" ht="12">
      <c r="B651" s="40"/>
      <c r="C651" s="37"/>
      <c r="D651" s="37"/>
      <c r="E651" s="37"/>
      <c r="F651" s="37"/>
      <c r="G651" s="52"/>
      <c r="H651" s="46"/>
      <c r="I651" s="47"/>
      <c r="J651" s="57"/>
      <c r="K651" s="59"/>
      <c r="L651" s="55">
        <f t="shared" si="200"/>
        <v>0</v>
      </c>
      <c r="M651" s="55">
        <f t="shared" si="201"/>
        <v>0</v>
      </c>
      <c r="AC651" s="3">
        <f t="shared" si="202"/>
      </c>
      <c r="AD651" s="3">
        <f t="shared" si="203"/>
      </c>
      <c r="AE651" s="3">
        <f t="shared" si="204"/>
      </c>
      <c r="AF651" s="3">
        <f t="shared" si="205"/>
      </c>
      <c r="AG651" s="3">
        <f t="shared" si="206"/>
      </c>
      <c r="AH651" s="3">
        <f t="shared" si="207"/>
      </c>
      <c r="AI651" s="3">
        <f t="shared" si="208"/>
      </c>
      <c r="AJ651" s="3">
        <f t="shared" si="209"/>
      </c>
      <c r="AK651" s="3">
        <f t="shared" si="210"/>
      </c>
      <c r="AL651" s="3">
        <f t="shared" si="211"/>
      </c>
      <c r="AM651" s="3">
        <f t="shared" si="212"/>
      </c>
      <c r="AN651" s="26">
        <f t="shared" si="213"/>
      </c>
      <c r="AO651" s="27">
        <f t="shared" si="214"/>
      </c>
      <c r="AP651" s="31">
        <f t="shared" si="215"/>
        <v>0</v>
      </c>
      <c r="AQ651" s="3">
        <f t="shared" si="216"/>
      </c>
      <c r="AR651" s="3">
        <f t="shared" si="217"/>
      </c>
      <c r="AS651" s="3">
        <f t="shared" si="218"/>
      </c>
      <c r="AT651" s="3">
        <f t="shared" si="219"/>
      </c>
    </row>
    <row r="652" spans="2:46" ht="12">
      <c r="B652" s="40"/>
      <c r="C652" s="37"/>
      <c r="D652" s="37"/>
      <c r="E652" s="37"/>
      <c r="F652" s="37"/>
      <c r="G652" s="52"/>
      <c r="H652" s="46"/>
      <c r="I652" s="47"/>
      <c r="J652" s="57"/>
      <c r="K652" s="59"/>
      <c r="L652" s="55">
        <f t="shared" si="200"/>
        <v>0</v>
      </c>
      <c r="M652" s="55">
        <f t="shared" si="201"/>
        <v>0</v>
      </c>
      <c r="AC652" s="3">
        <f t="shared" si="202"/>
      </c>
      <c r="AD652" s="3">
        <f t="shared" si="203"/>
      </c>
      <c r="AE652" s="3">
        <f t="shared" si="204"/>
      </c>
      <c r="AF652" s="3">
        <f t="shared" si="205"/>
      </c>
      <c r="AG652" s="3">
        <f t="shared" si="206"/>
      </c>
      <c r="AH652" s="3">
        <f t="shared" si="207"/>
      </c>
      <c r="AI652" s="3">
        <f t="shared" si="208"/>
      </c>
      <c r="AJ652" s="3">
        <f t="shared" si="209"/>
      </c>
      <c r="AK652" s="3">
        <f t="shared" si="210"/>
      </c>
      <c r="AL652" s="3">
        <f t="shared" si="211"/>
      </c>
      <c r="AM652" s="3">
        <f t="shared" si="212"/>
      </c>
      <c r="AN652" s="26">
        <f t="shared" si="213"/>
      </c>
      <c r="AO652" s="27">
        <f t="shared" si="214"/>
      </c>
      <c r="AP652" s="31">
        <f t="shared" si="215"/>
        <v>0</v>
      </c>
      <c r="AQ652" s="3">
        <f t="shared" si="216"/>
      </c>
      <c r="AR652" s="3">
        <f t="shared" si="217"/>
      </c>
      <c r="AS652" s="3">
        <f t="shared" si="218"/>
      </c>
      <c r="AT652" s="3">
        <f t="shared" si="219"/>
      </c>
    </row>
    <row r="653" spans="2:46" ht="12">
      <c r="B653" s="40"/>
      <c r="C653" s="37"/>
      <c r="D653" s="37"/>
      <c r="E653" s="37"/>
      <c r="F653" s="37"/>
      <c r="G653" s="52"/>
      <c r="H653" s="46"/>
      <c r="I653" s="47"/>
      <c r="J653" s="57"/>
      <c r="K653" s="59"/>
      <c r="L653" s="55">
        <f t="shared" si="200"/>
        <v>0</v>
      </c>
      <c r="M653" s="55">
        <f t="shared" si="201"/>
        <v>0</v>
      </c>
      <c r="AC653" s="3">
        <f t="shared" si="202"/>
      </c>
      <c r="AD653" s="3">
        <f t="shared" si="203"/>
      </c>
      <c r="AE653" s="3">
        <f t="shared" si="204"/>
      </c>
      <c r="AF653" s="3">
        <f t="shared" si="205"/>
      </c>
      <c r="AG653" s="3">
        <f t="shared" si="206"/>
      </c>
      <c r="AH653" s="3">
        <f t="shared" si="207"/>
      </c>
      <c r="AI653" s="3">
        <f t="shared" si="208"/>
      </c>
      <c r="AJ653" s="3">
        <f t="shared" si="209"/>
      </c>
      <c r="AK653" s="3">
        <f t="shared" si="210"/>
      </c>
      <c r="AL653" s="3">
        <f t="shared" si="211"/>
      </c>
      <c r="AM653" s="3">
        <f t="shared" si="212"/>
      </c>
      <c r="AN653" s="26">
        <f t="shared" si="213"/>
      </c>
      <c r="AO653" s="27">
        <f t="shared" si="214"/>
      </c>
      <c r="AP653" s="31">
        <f t="shared" si="215"/>
        <v>0</v>
      </c>
      <c r="AQ653" s="3">
        <f t="shared" si="216"/>
      </c>
      <c r="AR653" s="3">
        <f t="shared" si="217"/>
      </c>
      <c r="AS653" s="3">
        <f t="shared" si="218"/>
      </c>
      <c r="AT653" s="3">
        <f t="shared" si="219"/>
      </c>
    </row>
    <row r="654" spans="2:46" ht="12">
      <c r="B654" s="40"/>
      <c r="C654" s="37"/>
      <c r="D654" s="37"/>
      <c r="E654" s="37"/>
      <c r="F654" s="37"/>
      <c r="G654" s="52"/>
      <c r="H654" s="46"/>
      <c r="I654" s="47"/>
      <c r="J654" s="57"/>
      <c r="K654" s="59"/>
      <c r="L654" s="55">
        <f t="shared" si="200"/>
        <v>0</v>
      </c>
      <c r="M654" s="55">
        <f t="shared" si="201"/>
        <v>0</v>
      </c>
      <c r="AC654" s="3">
        <f t="shared" si="202"/>
      </c>
      <c r="AD654" s="3">
        <f t="shared" si="203"/>
      </c>
      <c r="AE654" s="3">
        <f t="shared" si="204"/>
      </c>
      <c r="AF654" s="3">
        <f t="shared" si="205"/>
      </c>
      <c r="AG654" s="3">
        <f t="shared" si="206"/>
      </c>
      <c r="AH654" s="3">
        <f t="shared" si="207"/>
      </c>
      <c r="AI654" s="3">
        <f t="shared" si="208"/>
      </c>
      <c r="AJ654" s="3">
        <f t="shared" si="209"/>
      </c>
      <c r="AK654" s="3">
        <f t="shared" si="210"/>
      </c>
      <c r="AL654" s="3">
        <f t="shared" si="211"/>
      </c>
      <c r="AM654" s="3">
        <f t="shared" si="212"/>
      </c>
      <c r="AN654" s="26">
        <f t="shared" si="213"/>
      </c>
      <c r="AO654" s="27">
        <f t="shared" si="214"/>
      </c>
      <c r="AP654" s="31">
        <f t="shared" si="215"/>
        <v>0</v>
      </c>
      <c r="AQ654" s="3">
        <f t="shared" si="216"/>
      </c>
      <c r="AR654" s="3">
        <f t="shared" si="217"/>
      </c>
      <c r="AS654" s="3">
        <f t="shared" si="218"/>
      </c>
      <c r="AT654" s="3">
        <f t="shared" si="219"/>
      </c>
    </row>
    <row r="655" spans="2:46" ht="12">
      <c r="B655" s="40"/>
      <c r="C655" s="37"/>
      <c r="D655" s="37"/>
      <c r="E655" s="37"/>
      <c r="F655" s="37"/>
      <c r="G655" s="52"/>
      <c r="H655" s="46"/>
      <c r="I655" s="47"/>
      <c r="J655" s="57"/>
      <c r="K655" s="59"/>
      <c r="L655" s="55">
        <f t="shared" si="200"/>
        <v>0</v>
      </c>
      <c r="M655" s="55">
        <f t="shared" si="201"/>
        <v>0</v>
      </c>
      <c r="AC655" s="3">
        <f t="shared" si="202"/>
      </c>
      <c r="AD655" s="3">
        <f t="shared" si="203"/>
      </c>
      <c r="AE655" s="3">
        <f t="shared" si="204"/>
      </c>
      <c r="AF655" s="3">
        <f t="shared" si="205"/>
      </c>
      <c r="AG655" s="3">
        <f t="shared" si="206"/>
      </c>
      <c r="AH655" s="3">
        <f t="shared" si="207"/>
      </c>
      <c r="AI655" s="3">
        <f t="shared" si="208"/>
      </c>
      <c r="AJ655" s="3">
        <f t="shared" si="209"/>
      </c>
      <c r="AK655" s="3">
        <f t="shared" si="210"/>
      </c>
      <c r="AL655" s="3">
        <f t="shared" si="211"/>
      </c>
      <c r="AM655" s="3">
        <f t="shared" si="212"/>
      </c>
      <c r="AN655" s="26">
        <f t="shared" si="213"/>
      </c>
      <c r="AO655" s="27">
        <f t="shared" si="214"/>
      </c>
      <c r="AP655" s="31">
        <f t="shared" si="215"/>
        <v>0</v>
      </c>
      <c r="AQ655" s="3">
        <f t="shared" si="216"/>
      </c>
      <c r="AR655" s="3">
        <f t="shared" si="217"/>
      </c>
      <c r="AS655" s="3">
        <f t="shared" si="218"/>
      </c>
      <c r="AT655" s="3">
        <f t="shared" si="219"/>
      </c>
    </row>
    <row r="656" spans="2:46" ht="12">
      <c r="B656" s="40"/>
      <c r="C656" s="37"/>
      <c r="D656" s="37"/>
      <c r="E656" s="37"/>
      <c r="F656" s="37"/>
      <c r="G656" s="52"/>
      <c r="H656" s="46"/>
      <c r="I656" s="47"/>
      <c r="J656" s="57"/>
      <c r="K656" s="59"/>
      <c r="L656" s="55">
        <f t="shared" si="200"/>
        <v>0</v>
      </c>
      <c r="M656" s="55">
        <f t="shared" si="201"/>
        <v>0</v>
      </c>
      <c r="AC656" s="3">
        <f t="shared" si="202"/>
      </c>
      <c r="AD656" s="3">
        <f t="shared" si="203"/>
      </c>
      <c r="AE656" s="3">
        <f t="shared" si="204"/>
      </c>
      <c r="AF656" s="3">
        <f t="shared" si="205"/>
      </c>
      <c r="AG656" s="3">
        <f t="shared" si="206"/>
      </c>
      <c r="AH656" s="3">
        <f t="shared" si="207"/>
      </c>
      <c r="AI656" s="3">
        <f t="shared" si="208"/>
      </c>
      <c r="AJ656" s="3">
        <f t="shared" si="209"/>
      </c>
      <c r="AK656" s="3">
        <f t="shared" si="210"/>
      </c>
      <c r="AL656" s="3">
        <f t="shared" si="211"/>
      </c>
      <c r="AM656" s="3">
        <f t="shared" si="212"/>
      </c>
      <c r="AN656" s="26">
        <f t="shared" si="213"/>
      </c>
      <c r="AO656" s="27">
        <f t="shared" si="214"/>
      </c>
      <c r="AP656" s="31">
        <f t="shared" si="215"/>
        <v>0</v>
      </c>
      <c r="AQ656" s="3">
        <f t="shared" si="216"/>
      </c>
      <c r="AR656" s="3">
        <f t="shared" si="217"/>
      </c>
      <c r="AS656" s="3">
        <f t="shared" si="218"/>
      </c>
      <c r="AT656" s="3">
        <f t="shared" si="219"/>
      </c>
    </row>
    <row r="657" spans="2:46" ht="12">
      <c r="B657" s="40"/>
      <c r="C657" s="37"/>
      <c r="D657" s="37"/>
      <c r="E657" s="37"/>
      <c r="F657" s="37"/>
      <c r="G657" s="52"/>
      <c r="H657" s="46"/>
      <c r="I657" s="47"/>
      <c r="J657" s="57"/>
      <c r="K657" s="59"/>
      <c r="L657" s="55">
        <f t="shared" si="200"/>
        <v>0</v>
      </c>
      <c r="M657" s="55">
        <f t="shared" si="201"/>
        <v>0</v>
      </c>
      <c r="AC657" s="3">
        <f t="shared" si="202"/>
      </c>
      <c r="AD657" s="3">
        <f t="shared" si="203"/>
      </c>
      <c r="AE657" s="3">
        <f t="shared" si="204"/>
      </c>
      <c r="AF657" s="3">
        <f t="shared" si="205"/>
      </c>
      <c r="AG657" s="3">
        <f t="shared" si="206"/>
      </c>
      <c r="AH657" s="3">
        <f t="shared" si="207"/>
      </c>
      <c r="AI657" s="3">
        <f t="shared" si="208"/>
      </c>
      <c r="AJ657" s="3">
        <f t="shared" si="209"/>
      </c>
      <c r="AK657" s="3">
        <f t="shared" si="210"/>
      </c>
      <c r="AL657" s="3">
        <f t="shared" si="211"/>
      </c>
      <c r="AM657" s="3">
        <f t="shared" si="212"/>
      </c>
      <c r="AN657" s="26">
        <f t="shared" si="213"/>
      </c>
      <c r="AO657" s="27">
        <f t="shared" si="214"/>
      </c>
      <c r="AP657" s="31">
        <f t="shared" si="215"/>
        <v>0</v>
      </c>
      <c r="AQ657" s="3">
        <f t="shared" si="216"/>
      </c>
      <c r="AR657" s="3">
        <f t="shared" si="217"/>
      </c>
      <c r="AS657" s="3">
        <f t="shared" si="218"/>
      </c>
      <c r="AT657" s="3">
        <f t="shared" si="219"/>
      </c>
    </row>
    <row r="658" spans="2:46" ht="12">
      <c r="B658" s="40"/>
      <c r="C658" s="37"/>
      <c r="D658" s="37"/>
      <c r="E658" s="37"/>
      <c r="F658" s="37"/>
      <c r="G658" s="52"/>
      <c r="H658" s="46"/>
      <c r="I658" s="47"/>
      <c r="J658" s="57"/>
      <c r="K658" s="59"/>
      <c r="L658" s="55">
        <f t="shared" si="200"/>
        <v>0</v>
      </c>
      <c r="M658" s="55">
        <f t="shared" si="201"/>
        <v>0</v>
      </c>
      <c r="AC658" s="3">
        <f t="shared" si="202"/>
      </c>
      <c r="AD658" s="3">
        <f t="shared" si="203"/>
      </c>
      <c r="AE658" s="3">
        <f t="shared" si="204"/>
      </c>
      <c r="AF658" s="3">
        <f t="shared" si="205"/>
      </c>
      <c r="AG658" s="3">
        <f t="shared" si="206"/>
      </c>
      <c r="AH658" s="3">
        <f t="shared" si="207"/>
      </c>
      <c r="AI658" s="3">
        <f t="shared" si="208"/>
      </c>
      <c r="AJ658" s="3">
        <f t="shared" si="209"/>
      </c>
      <c r="AK658" s="3">
        <f t="shared" si="210"/>
      </c>
      <c r="AL658" s="3">
        <f t="shared" si="211"/>
      </c>
      <c r="AM658" s="3">
        <f t="shared" si="212"/>
      </c>
      <c r="AN658" s="26">
        <f t="shared" si="213"/>
      </c>
      <c r="AO658" s="27">
        <f t="shared" si="214"/>
      </c>
      <c r="AP658" s="31">
        <f t="shared" si="215"/>
        <v>0</v>
      </c>
      <c r="AQ658" s="3">
        <f t="shared" si="216"/>
      </c>
      <c r="AR658" s="3">
        <f t="shared" si="217"/>
      </c>
      <c r="AS658" s="3">
        <f t="shared" si="218"/>
      </c>
      <c r="AT658" s="3">
        <f t="shared" si="219"/>
      </c>
    </row>
    <row r="659" spans="2:46" ht="12">
      <c r="B659" s="40"/>
      <c r="C659" s="37"/>
      <c r="D659" s="37"/>
      <c r="E659" s="37"/>
      <c r="F659" s="37"/>
      <c r="G659" s="52"/>
      <c r="H659" s="46"/>
      <c r="I659" s="47"/>
      <c r="J659" s="57"/>
      <c r="K659" s="59"/>
      <c r="L659" s="55">
        <f t="shared" si="200"/>
        <v>0</v>
      </c>
      <c r="M659" s="55">
        <f t="shared" si="201"/>
        <v>0</v>
      </c>
      <c r="AC659" s="3">
        <f t="shared" si="202"/>
      </c>
      <c r="AD659" s="3">
        <f t="shared" si="203"/>
      </c>
      <c r="AE659" s="3">
        <f t="shared" si="204"/>
      </c>
      <c r="AF659" s="3">
        <f t="shared" si="205"/>
      </c>
      <c r="AG659" s="3">
        <f t="shared" si="206"/>
      </c>
      <c r="AH659" s="3">
        <f t="shared" si="207"/>
      </c>
      <c r="AI659" s="3">
        <f t="shared" si="208"/>
      </c>
      <c r="AJ659" s="3">
        <f t="shared" si="209"/>
      </c>
      <c r="AK659" s="3">
        <f t="shared" si="210"/>
      </c>
      <c r="AL659" s="3">
        <f t="shared" si="211"/>
      </c>
      <c r="AM659" s="3">
        <f t="shared" si="212"/>
      </c>
      <c r="AN659" s="26">
        <f t="shared" si="213"/>
      </c>
      <c r="AO659" s="27">
        <f t="shared" si="214"/>
      </c>
      <c r="AP659" s="31">
        <f t="shared" si="215"/>
        <v>0</v>
      </c>
      <c r="AQ659" s="3">
        <f t="shared" si="216"/>
      </c>
      <c r="AR659" s="3">
        <f t="shared" si="217"/>
      </c>
      <c r="AS659" s="3">
        <f t="shared" si="218"/>
      </c>
      <c r="AT659" s="3">
        <f t="shared" si="219"/>
      </c>
    </row>
    <row r="660" spans="2:46" ht="12">
      <c r="B660" s="40"/>
      <c r="C660" s="37"/>
      <c r="D660" s="37"/>
      <c r="E660" s="37"/>
      <c r="F660" s="37"/>
      <c r="G660" s="52"/>
      <c r="H660" s="46"/>
      <c r="I660" s="47"/>
      <c r="J660" s="57"/>
      <c r="K660" s="59"/>
      <c r="L660" s="55">
        <f t="shared" si="200"/>
        <v>0</v>
      </c>
      <c r="M660" s="55">
        <f t="shared" si="201"/>
        <v>0</v>
      </c>
      <c r="AC660" s="3">
        <f t="shared" si="202"/>
      </c>
      <c r="AD660" s="3">
        <f t="shared" si="203"/>
      </c>
      <c r="AE660" s="3">
        <f t="shared" si="204"/>
      </c>
      <c r="AF660" s="3">
        <f t="shared" si="205"/>
      </c>
      <c r="AG660" s="3">
        <f t="shared" si="206"/>
      </c>
      <c r="AH660" s="3">
        <f t="shared" si="207"/>
      </c>
      <c r="AI660" s="3">
        <f t="shared" si="208"/>
      </c>
      <c r="AJ660" s="3">
        <f t="shared" si="209"/>
      </c>
      <c r="AK660" s="3">
        <f t="shared" si="210"/>
      </c>
      <c r="AL660" s="3">
        <f t="shared" si="211"/>
      </c>
      <c r="AM660" s="3">
        <f t="shared" si="212"/>
      </c>
      <c r="AN660" s="26">
        <f t="shared" si="213"/>
      </c>
      <c r="AO660" s="27">
        <f t="shared" si="214"/>
      </c>
      <c r="AP660" s="31">
        <f t="shared" si="215"/>
        <v>0</v>
      </c>
      <c r="AQ660" s="3">
        <f t="shared" si="216"/>
      </c>
      <c r="AR660" s="3">
        <f t="shared" si="217"/>
      </c>
      <c r="AS660" s="3">
        <f t="shared" si="218"/>
      </c>
      <c r="AT660" s="3">
        <f t="shared" si="219"/>
      </c>
    </row>
    <row r="661" spans="2:46" ht="12">
      <c r="B661" s="40"/>
      <c r="C661" s="37"/>
      <c r="D661" s="37"/>
      <c r="E661" s="37"/>
      <c r="F661" s="37"/>
      <c r="G661" s="52"/>
      <c r="H661" s="46"/>
      <c r="I661" s="47"/>
      <c r="J661" s="57"/>
      <c r="K661" s="59"/>
      <c r="L661" s="55">
        <f t="shared" si="200"/>
        <v>0</v>
      </c>
      <c r="M661" s="55">
        <f t="shared" si="201"/>
        <v>0</v>
      </c>
      <c r="AC661" s="3">
        <f t="shared" si="202"/>
      </c>
      <c r="AD661" s="3">
        <f t="shared" si="203"/>
      </c>
      <c r="AE661" s="3">
        <f t="shared" si="204"/>
      </c>
      <c r="AF661" s="3">
        <f t="shared" si="205"/>
      </c>
      <c r="AG661" s="3">
        <f t="shared" si="206"/>
      </c>
      <c r="AH661" s="3">
        <f t="shared" si="207"/>
      </c>
      <c r="AI661" s="3">
        <f t="shared" si="208"/>
      </c>
      <c r="AJ661" s="3">
        <f t="shared" si="209"/>
      </c>
      <c r="AK661" s="3">
        <f t="shared" si="210"/>
      </c>
      <c r="AL661" s="3">
        <f t="shared" si="211"/>
      </c>
      <c r="AM661" s="3">
        <f t="shared" si="212"/>
      </c>
      <c r="AN661" s="26">
        <f t="shared" si="213"/>
      </c>
      <c r="AO661" s="27">
        <f t="shared" si="214"/>
      </c>
      <c r="AP661" s="31">
        <f t="shared" si="215"/>
        <v>0</v>
      </c>
      <c r="AQ661" s="3">
        <f t="shared" si="216"/>
      </c>
      <c r="AR661" s="3">
        <f t="shared" si="217"/>
      </c>
      <c r="AS661" s="3">
        <f t="shared" si="218"/>
      </c>
      <c r="AT661" s="3">
        <f t="shared" si="219"/>
      </c>
    </row>
    <row r="662" spans="2:46" ht="12">
      <c r="B662" s="40"/>
      <c r="C662" s="37"/>
      <c r="D662" s="37"/>
      <c r="E662" s="37"/>
      <c r="F662" s="37"/>
      <c r="G662" s="52"/>
      <c r="H662" s="46"/>
      <c r="I662" s="47"/>
      <c r="J662" s="57"/>
      <c r="K662" s="59"/>
      <c r="L662" s="55">
        <f t="shared" si="200"/>
        <v>0</v>
      </c>
      <c r="M662" s="55">
        <f t="shared" si="201"/>
        <v>0</v>
      </c>
      <c r="AC662" s="3">
        <f t="shared" si="202"/>
      </c>
      <c r="AD662" s="3">
        <f t="shared" si="203"/>
      </c>
      <c r="AE662" s="3">
        <f t="shared" si="204"/>
      </c>
      <c r="AF662" s="3">
        <f t="shared" si="205"/>
      </c>
      <c r="AG662" s="3">
        <f t="shared" si="206"/>
      </c>
      <c r="AH662" s="3">
        <f t="shared" si="207"/>
      </c>
      <c r="AI662" s="3">
        <f t="shared" si="208"/>
      </c>
      <c r="AJ662" s="3">
        <f t="shared" si="209"/>
      </c>
      <c r="AK662" s="3">
        <f t="shared" si="210"/>
      </c>
      <c r="AL662" s="3">
        <f t="shared" si="211"/>
      </c>
      <c r="AM662" s="3">
        <f t="shared" si="212"/>
      </c>
      <c r="AN662" s="26">
        <f t="shared" si="213"/>
      </c>
      <c r="AO662" s="27">
        <f t="shared" si="214"/>
      </c>
      <c r="AP662" s="31">
        <f t="shared" si="215"/>
        <v>0</v>
      </c>
      <c r="AQ662" s="3">
        <f t="shared" si="216"/>
      </c>
      <c r="AR662" s="3">
        <f t="shared" si="217"/>
      </c>
      <c r="AS662" s="3">
        <f t="shared" si="218"/>
      </c>
      <c r="AT662" s="3">
        <f t="shared" si="219"/>
      </c>
    </row>
    <row r="663" spans="2:46" ht="12">
      <c r="B663" s="40"/>
      <c r="C663" s="37"/>
      <c r="D663" s="37"/>
      <c r="E663" s="37"/>
      <c r="F663" s="37"/>
      <c r="G663" s="52"/>
      <c r="H663" s="46"/>
      <c r="I663" s="47"/>
      <c r="J663" s="57"/>
      <c r="K663" s="59"/>
      <c r="L663" s="55">
        <f t="shared" si="200"/>
        <v>0</v>
      </c>
      <c r="M663" s="55">
        <f t="shared" si="201"/>
        <v>0</v>
      </c>
      <c r="AC663" s="3">
        <f t="shared" si="202"/>
      </c>
      <c r="AD663" s="3">
        <f t="shared" si="203"/>
      </c>
      <c r="AE663" s="3">
        <f t="shared" si="204"/>
      </c>
      <c r="AF663" s="3">
        <f t="shared" si="205"/>
      </c>
      <c r="AG663" s="3">
        <f t="shared" si="206"/>
      </c>
      <c r="AH663" s="3">
        <f t="shared" si="207"/>
      </c>
      <c r="AI663" s="3">
        <f t="shared" si="208"/>
      </c>
      <c r="AJ663" s="3">
        <f t="shared" si="209"/>
      </c>
      <c r="AK663" s="3">
        <f t="shared" si="210"/>
      </c>
      <c r="AL663" s="3">
        <f t="shared" si="211"/>
      </c>
      <c r="AM663" s="3">
        <f t="shared" si="212"/>
      </c>
      <c r="AN663" s="26">
        <f t="shared" si="213"/>
      </c>
      <c r="AO663" s="27">
        <f t="shared" si="214"/>
      </c>
      <c r="AP663" s="31">
        <f t="shared" si="215"/>
        <v>0</v>
      </c>
      <c r="AQ663" s="3">
        <f t="shared" si="216"/>
      </c>
      <c r="AR663" s="3">
        <f t="shared" si="217"/>
      </c>
      <c r="AS663" s="3">
        <f t="shared" si="218"/>
      </c>
      <c r="AT663" s="3">
        <f t="shared" si="219"/>
      </c>
    </row>
    <row r="664" spans="2:46" ht="12">
      <c r="B664" s="40"/>
      <c r="C664" s="37"/>
      <c r="D664" s="37"/>
      <c r="E664" s="37"/>
      <c r="F664" s="37"/>
      <c r="G664" s="52"/>
      <c r="H664" s="46"/>
      <c r="I664" s="47"/>
      <c r="J664" s="57"/>
      <c r="K664" s="59"/>
      <c r="L664" s="55">
        <f t="shared" si="200"/>
        <v>0</v>
      </c>
      <c r="M664" s="55">
        <f t="shared" si="201"/>
        <v>0</v>
      </c>
      <c r="AC664" s="3">
        <f t="shared" si="202"/>
      </c>
      <c r="AD664" s="3">
        <f t="shared" si="203"/>
      </c>
      <c r="AE664" s="3">
        <f t="shared" si="204"/>
      </c>
      <c r="AF664" s="3">
        <f t="shared" si="205"/>
      </c>
      <c r="AG664" s="3">
        <f t="shared" si="206"/>
      </c>
      <c r="AH664" s="3">
        <f t="shared" si="207"/>
      </c>
      <c r="AI664" s="3">
        <f t="shared" si="208"/>
      </c>
      <c r="AJ664" s="3">
        <f t="shared" si="209"/>
      </c>
      <c r="AK664" s="3">
        <f t="shared" si="210"/>
      </c>
      <c r="AL664" s="3">
        <f t="shared" si="211"/>
      </c>
      <c r="AM664" s="3">
        <f t="shared" si="212"/>
      </c>
      <c r="AN664" s="26">
        <f t="shared" si="213"/>
      </c>
      <c r="AO664" s="27">
        <f t="shared" si="214"/>
      </c>
      <c r="AP664" s="31">
        <f t="shared" si="215"/>
        <v>0</v>
      </c>
      <c r="AQ664" s="3">
        <f t="shared" si="216"/>
      </c>
      <c r="AR664" s="3">
        <f t="shared" si="217"/>
      </c>
      <c r="AS664" s="3">
        <f t="shared" si="218"/>
      </c>
      <c r="AT664" s="3">
        <f t="shared" si="219"/>
      </c>
    </row>
    <row r="665" spans="2:46" ht="12">
      <c r="B665" s="40"/>
      <c r="C665" s="37"/>
      <c r="D665" s="37"/>
      <c r="E665" s="37"/>
      <c r="F665" s="37"/>
      <c r="G665" s="52"/>
      <c r="H665" s="46"/>
      <c r="I665" s="47"/>
      <c r="J665" s="57"/>
      <c r="K665" s="59"/>
      <c r="L665" s="55">
        <f t="shared" si="200"/>
        <v>0</v>
      </c>
      <c r="M665" s="55">
        <f t="shared" si="201"/>
        <v>0</v>
      </c>
      <c r="AC665" s="3">
        <f t="shared" si="202"/>
      </c>
      <c r="AD665" s="3">
        <f t="shared" si="203"/>
      </c>
      <c r="AE665" s="3">
        <f t="shared" si="204"/>
      </c>
      <c r="AF665" s="3">
        <f t="shared" si="205"/>
      </c>
      <c r="AG665" s="3">
        <f t="shared" si="206"/>
      </c>
      <c r="AH665" s="3">
        <f t="shared" si="207"/>
      </c>
      <c r="AI665" s="3">
        <f t="shared" si="208"/>
      </c>
      <c r="AJ665" s="3">
        <f t="shared" si="209"/>
      </c>
      <c r="AK665" s="3">
        <f t="shared" si="210"/>
      </c>
      <c r="AL665" s="3">
        <f t="shared" si="211"/>
      </c>
      <c r="AM665" s="3">
        <f t="shared" si="212"/>
      </c>
      <c r="AN665" s="26">
        <f t="shared" si="213"/>
      </c>
      <c r="AO665" s="27">
        <f t="shared" si="214"/>
      </c>
      <c r="AP665" s="31">
        <f t="shared" si="215"/>
        <v>0</v>
      </c>
      <c r="AQ665" s="3">
        <f t="shared" si="216"/>
      </c>
      <c r="AR665" s="3">
        <f t="shared" si="217"/>
      </c>
      <c r="AS665" s="3">
        <f t="shared" si="218"/>
      </c>
      <c r="AT665" s="3">
        <f t="shared" si="219"/>
      </c>
    </row>
    <row r="666" spans="2:46" ht="12">
      <c r="B666" s="40"/>
      <c r="C666" s="37"/>
      <c r="D666" s="37"/>
      <c r="E666" s="37"/>
      <c r="F666" s="37"/>
      <c r="G666" s="52"/>
      <c r="H666" s="46"/>
      <c r="I666" s="47"/>
      <c r="J666" s="57"/>
      <c r="K666" s="59"/>
      <c r="L666" s="55">
        <f t="shared" si="200"/>
        <v>0</v>
      </c>
      <c r="M666" s="55">
        <f t="shared" si="201"/>
        <v>0</v>
      </c>
      <c r="AC666" s="3">
        <f t="shared" si="202"/>
      </c>
      <c r="AD666" s="3">
        <f t="shared" si="203"/>
      </c>
      <c r="AE666" s="3">
        <f t="shared" si="204"/>
      </c>
      <c r="AF666" s="3">
        <f t="shared" si="205"/>
      </c>
      <c r="AG666" s="3">
        <f t="shared" si="206"/>
      </c>
      <c r="AH666" s="3">
        <f t="shared" si="207"/>
      </c>
      <c r="AI666" s="3">
        <f t="shared" si="208"/>
      </c>
      <c r="AJ666" s="3">
        <f t="shared" si="209"/>
      </c>
      <c r="AK666" s="3">
        <f t="shared" si="210"/>
      </c>
      <c r="AL666" s="3">
        <f t="shared" si="211"/>
      </c>
      <c r="AM666" s="3">
        <f t="shared" si="212"/>
      </c>
      <c r="AN666" s="26">
        <f t="shared" si="213"/>
      </c>
      <c r="AO666" s="27">
        <f t="shared" si="214"/>
      </c>
      <c r="AP666" s="31">
        <f t="shared" si="215"/>
        <v>0</v>
      </c>
      <c r="AQ666" s="3">
        <f t="shared" si="216"/>
      </c>
      <c r="AR666" s="3">
        <f t="shared" si="217"/>
      </c>
      <c r="AS666" s="3">
        <f t="shared" si="218"/>
      </c>
      <c r="AT666" s="3">
        <f t="shared" si="219"/>
      </c>
    </row>
    <row r="667" spans="2:46" ht="12">
      <c r="B667" s="40"/>
      <c r="C667" s="37"/>
      <c r="D667" s="37"/>
      <c r="E667" s="37"/>
      <c r="F667" s="37"/>
      <c r="G667" s="52"/>
      <c r="H667" s="46"/>
      <c r="I667" s="47"/>
      <c r="J667" s="57"/>
      <c r="K667" s="59"/>
      <c r="L667" s="55">
        <f t="shared" si="200"/>
        <v>0</v>
      </c>
      <c r="M667" s="55">
        <f t="shared" si="201"/>
        <v>0</v>
      </c>
      <c r="AC667" s="3">
        <f t="shared" si="202"/>
      </c>
      <c r="AD667" s="3">
        <f t="shared" si="203"/>
      </c>
      <c r="AE667" s="3">
        <f t="shared" si="204"/>
      </c>
      <c r="AF667" s="3">
        <f t="shared" si="205"/>
      </c>
      <c r="AG667" s="3">
        <f t="shared" si="206"/>
      </c>
      <c r="AH667" s="3">
        <f t="shared" si="207"/>
      </c>
      <c r="AI667" s="3">
        <f t="shared" si="208"/>
      </c>
      <c r="AJ667" s="3">
        <f t="shared" si="209"/>
      </c>
      <c r="AK667" s="3">
        <f t="shared" si="210"/>
      </c>
      <c r="AL667" s="3">
        <f t="shared" si="211"/>
      </c>
      <c r="AM667" s="3">
        <f t="shared" si="212"/>
      </c>
      <c r="AN667" s="26">
        <f t="shared" si="213"/>
      </c>
      <c r="AO667" s="27">
        <f t="shared" si="214"/>
      </c>
      <c r="AP667" s="31">
        <f t="shared" si="215"/>
        <v>0</v>
      </c>
      <c r="AQ667" s="3">
        <f t="shared" si="216"/>
      </c>
      <c r="AR667" s="3">
        <f t="shared" si="217"/>
      </c>
      <c r="AS667" s="3">
        <f t="shared" si="218"/>
      </c>
      <c r="AT667" s="3">
        <f t="shared" si="219"/>
      </c>
    </row>
    <row r="668" spans="2:46" ht="12">
      <c r="B668" s="40"/>
      <c r="C668" s="37"/>
      <c r="D668" s="37"/>
      <c r="E668" s="37"/>
      <c r="F668" s="37"/>
      <c r="G668" s="52"/>
      <c r="H668" s="46"/>
      <c r="I668" s="47"/>
      <c r="J668" s="57"/>
      <c r="K668" s="59"/>
      <c r="L668" s="55">
        <f t="shared" si="200"/>
        <v>0</v>
      </c>
      <c r="M668" s="55">
        <f t="shared" si="201"/>
        <v>0</v>
      </c>
      <c r="AC668" s="3">
        <f t="shared" si="202"/>
      </c>
      <c r="AD668" s="3">
        <f t="shared" si="203"/>
      </c>
      <c r="AE668" s="3">
        <f t="shared" si="204"/>
      </c>
      <c r="AF668" s="3">
        <f t="shared" si="205"/>
      </c>
      <c r="AG668" s="3">
        <f t="shared" si="206"/>
      </c>
      <c r="AH668" s="3">
        <f t="shared" si="207"/>
      </c>
      <c r="AI668" s="3">
        <f t="shared" si="208"/>
      </c>
      <c r="AJ668" s="3">
        <f t="shared" si="209"/>
      </c>
      <c r="AK668" s="3">
        <f t="shared" si="210"/>
      </c>
      <c r="AL668" s="3">
        <f t="shared" si="211"/>
      </c>
      <c r="AM668" s="3">
        <f t="shared" si="212"/>
      </c>
      <c r="AN668" s="26">
        <f t="shared" si="213"/>
      </c>
      <c r="AO668" s="27">
        <f t="shared" si="214"/>
      </c>
      <c r="AP668" s="31">
        <f t="shared" si="215"/>
        <v>0</v>
      </c>
      <c r="AQ668" s="3">
        <f t="shared" si="216"/>
      </c>
      <c r="AR668" s="3">
        <f t="shared" si="217"/>
      </c>
      <c r="AS668" s="3">
        <f t="shared" si="218"/>
      </c>
      <c r="AT668" s="3">
        <f t="shared" si="219"/>
      </c>
    </row>
    <row r="669" spans="2:46" ht="12">
      <c r="B669" s="40"/>
      <c r="C669" s="37"/>
      <c r="D669" s="37"/>
      <c r="E669" s="37"/>
      <c r="F669" s="37"/>
      <c r="G669" s="52"/>
      <c r="H669" s="46"/>
      <c r="I669" s="47"/>
      <c r="J669" s="57"/>
      <c r="K669" s="59"/>
      <c r="L669" s="55">
        <f t="shared" si="200"/>
        <v>0</v>
      </c>
      <c r="M669" s="55">
        <f t="shared" si="201"/>
        <v>0</v>
      </c>
      <c r="AC669" s="3">
        <f t="shared" si="202"/>
      </c>
      <c r="AD669" s="3">
        <f t="shared" si="203"/>
      </c>
      <c r="AE669" s="3">
        <f t="shared" si="204"/>
      </c>
      <c r="AF669" s="3">
        <f t="shared" si="205"/>
      </c>
      <c r="AG669" s="3">
        <f t="shared" si="206"/>
      </c>
      <c r="AH669" s="3">
        <f t="shared" si="207"/>
      </c>
      <c r="AI669" s="3">
        <f t="shared" si="208"/>
      </c>
      <c r="AJ669" s="3">
        <f t="shared" si="209"/>
      </c>
      <c r="AK669" s="3">
        <f t="shared" si="210"/>
      </c>
      <c r="AL669" s="3">
        <f t="shared" si="211"/>
      </c>
      <c r="AM669" s="3">
        <f t="shared" si="212"/>
      </c>
      <c r="AN669" s="26">
        <f t="shared" si="213"/>
      </c>
      <c r="AO669" s="27">
        <f t="shared" si="214"/>
      </c>
      <c r="AP669" s="31">
        <f t="shared" si="215"/>
        <v>0</v>
      </c>
      <c r="AQ669" s="3">
        <f t="shared" si="216"/>
      </c>
      <c r="AR669" s="3">
        <f t="shared" si="217"/>
      </c>
      <c r="AS669" s="3">
        <f t="shared" si="218"/>
      </c>
      <c r="AT669" s="3">
        <f t="shared" si="219"/>
      </c>
    </row>
    <row r="670" spans="2:46" ht="12">
      <c r="B670" s="40"/>
      <c r="C670" s="37"/>
      <c r="D670" s="37"/>
      <c r="E670" s="37"/>
      <c r="F670" s="37"/>
      <c r="G670" s="52"/>
      <c r="H670" s="46"/>
      <c r="I670" s="47"/>
      <c r="J670" s="57"/>
      <c r="K670" s="59"/>
      <c r="L670" s="55">
        <f t="shared" si="200"/>
        <v>0</v>
      </c>
      <c r="M670" s="55">
        <f t="shared" si="201"/>
        <v>0</v>
      </c>
      <c r="AC670" s="3">
        <f t="shared" si="202"/>
      </c>
      <c r="AD670" s="3">
        <f t="shared" si="203"/>
      </c>
      <c r="AE670" s="3">
        <f t="shared" si="204"/>
      </c>
      <c r="AF670" s="3">
        <f t="shared" si="205"/>
      </c>
      <c r="AG670" s="3">
        <f t="shared" si="206"/>
      </c>
      <c r="AH670" s="3">
        <f t="shared" si="207"/>
      </c>
      <c r="AI670" s="3">
        <f t="shared" si="208"/>
      </c>
      <c r="AJ670" s="3">
        <f t="shared" si="209"/>
      </c>
      <c r="AK670" s="3">
        <f t="shared" si="210"/>
      </c>
      <c r="AL670" s="3">
        <f t="shared" si="211"/>
      </c>
      <c r="AM670" s="3">
        <f t="shared" si="212"/>
      </c>
      <c r="AN670" s="26">
        <f t="shared" si="213"/>
      </c>
      <c r="AO670" s="27">
        <f t="shared" si="214"/>
      </c>
      <c r="AP670" s="31">
        <f t="shared" si="215"/>
        <v>0</v>
      </c>
      <c r="AQ670" s="3">
        <f t="shared" si="216"/>
      </c>
      <c r="AR670" s="3">
        <f t="shared" si="217"/>
      </c>
      <c r="AS670" s="3">
        <f t="shared" si="218"/>
      </c>
      <c r="AT670" s="3">
        <f t="shared" si="219"/>
      </c>
    </row>
    <row r="671" spans="2:46" ht="12">
      <c r="B671" s="40"/>
      <c r="C671" s="37"/>
      <c r="D671" s="37"/>
      <c r="E671" s="37"/>
      <c r="F671" s="37"/>
      <c r="G671" s="52"/>
      <c r="H671" s="46"/>
      <c r="I671" s="47"/>
      <c r="J671" s="57"/>
      <c r="K671" s="59"/>
      <c r="L671" s="55">
        <f t="shared" si="200"/>
        <v>0</v>
      </c>
      <c r="M671" s="55">
        <f t="shared" si="201"/>
        <v>0</v>
      </c>
      <c r="AC671" s="3">
        <f t="shared" si="202"/>
      </c>
      <c r="AD671" s="3">
        <f t="shared" si="203"/>
      </c>
      <c r="AE671" s="3">
        <f t="shared" si="204"/>
      </c>
      <c r="AF671" s="3">
        <f t="shared" si="205"/>
      </c>
      <c r="AG671" s="3">
        <f t="shared" si="206"/>
      </c>
      <c r="AH671" s="3">
        <f t="shared" si="207"/>
      </c>
      <c r="AI671" s="3">
        <f t="shared" si="208"/>
      </c>
      <c r="AJ671" s="3">
        <f t="shared" si="209"/>
      </c>
      <c r="AK671" s="3">
        <f t="shared" si="210"/>
      </c>
      <c r="AL671" s="3">
        <f t="shared" si="211"/>
      </c>
      <c r="AM671" s="3">
        <f t="shared" si="212"/>
      </c>
      <c r="AN671" s="26">
        <f t="shared" si="213"/>
      </c>
      <c r="AO671" s="27">
        <f t="shared" si="214"/>
      </c>
      <c r="AP671" s="31">
        <f t="shared" si="215"/>
        <v>0</v>
      </c>
      <c r="AQ671" s="3">
        <f t="shared" si="216"/>
      </c>
      <c r="AR671" s="3">
        <f t="shared" si="217"/>
      </c>
      <c r="AS671" s="3">
        <f t="shared" si="218"/>
      </c>
      <c r="AT671" s="3">
        <f t="shared" si="219"/>
      </c>
    </row>
    <row r="672" spans="2:46" ht="12">
      <c r="B672" s="40"/>
      <c r="C672" s="37"/>
      <c r="D672" s="37"/>
      <c r="E672" s="37"/>
      <c r="F672" s="37"/>
      <c r="G672" s="52"/>
      <c r="H672" s="46"/>
      <c r="I672" s="47"/>
      <c r="J672" s="57"/>
      <c r="K672" s="59"/>
      <c r="L672" s="55">
        <f t="shared" si="200"/>
        <v>0</v>
      </c>
      <c r="M672" s="55">
        <f t="shared" si="201"/>
        <v>0</v>
      </c>
      <c r="AC672" s="3">
        <f t="shared" si="202"/>
      </c>
      <c r="AD672" s="3">
        <f t="shared" si="203"/>
      </c>
      <c r="AE672" s="3">
        <f t="shared" si="204"/>
      </c>
      <c r="AF672" s="3">
        <f t="shared" si="205"/>
      </c>
      <c r="AG672" s="3">
        <f t="shared" si="206"/>
      </c>
      <c r="AH672" s="3">
        <f t="shared" si="207"/>
      </c>
      <c r="AI672" s="3">
        <f t="shared" si="208"/>
      </c>
      <c r="AJ672" s="3">
        <f t="shared" si="209"/>
      </c>
      <c r="AK672" s="3">
        <f t="shared" si="210"/>
      </c>
      <c r="AL672" s="3">
        <f t="shared" si="211"/>
      </c>
      <c r="AM672" s="3">
        <f t="shared" si="212"/>
      </c>
      <c r="AN672" s="26">
        <f t="shared" si="213"/>
      </c>
      <c r="AO672" s="27">
        <f t="shared" si="214"/>
      </c>
      <c r="AP672" s="31">
        <f t="shared" si="215"/>
        <v>0</v>
      </c>
      <c r="AQ672" s="3">
        <f t="shared" si="216"/>
      </c>
      <c r="AR672" s="3">
        <f t="shared" si="217"/>
      </c>
      <c r="AS672" s="3">
        <f t="shared" si="218"/>
      </c>
      <c r="AT672" s="3">
        <f t="shared" si="219"/>
      </c>
    </row>
    <row r="673" spans="2:46" ht="12">
      <c r="B673" s="40"/>
      <c r="C673" s="37"/>
      <c r="D673" s="37"/>
      <c r="E673" s="37"/>
      <c r="F673" s="37"/>
      <c r="G673" s="52"/>
      <c r="H673" s="46"/>
      <c r="I673" s="47"/>
      <c r="J673" s="57"/>
      <c r="K673" s="59"/>
      <c r="L673" s="55">
        <f t="shared" si="200"/>
        <v>0</v>
      </c>
      <c r="M673" s="55">
        <f t="shared" si="201"/>
        <v>0</v>
      </c>
      <c r="AC673" s="3">
        <f t="shared" si="202"/>
      </c>
      <c r="AD673" s="3">
        <f t="shared" si="203"/>
      </c>
      <c r="AE673" s="3">
        <f t="shared" si="204"/>
      </c>
      <c r="AF673" s="3">
        <f t="shared" si="205"/>
      </c>
      <c r="AG673" s="3">
        <f t="shared" si="206"/>
      </c>
      <c r="AH673" s="3">
        <f t="shared" si="207"/>
      </c>
      <c r="AI673" s="3">
        <f t="shared" si="208"/>
      </c>
      <c r="AJ673" s="3">
        <f t="shared" si="209"/>
      </c>
      <c r="AK673" s="3">
        <f t="shared" si="210"/>
      </c>
      <c r="AL673" s="3">
        <f t="shared" si="211"/>
      </c>
      <c r="AM673" s="3">
        <f t="shared" si="212"/>
      </c>
      <c r="AN673" s="26">
        <f t="shared" si="213"/>
      </c>
      <c r="AO673" s="27">
        <f t="shared" si="214"/>
      </c>
      <c r="AP673" s="31">
        <f t="shared" si="215"/>
        <v>0</v>
      </c>
      <c r="AQ673" s="3">
        <f t="shared" si="216"/>
      </c>
      <c r="AR673" s="3">
        <f t="shared" si="217"/>
      </c>
      <c r="AS673" s="3">
        <f t="shared" si="218"/>
      </c>
      <c r="AT673" s="3">
        <f t="shared" si="219"/>
      </c>
    </row>
    <row r="674" spans="2:46" ht="12">
      <c r="B674" s="40"/>
      <c r="C674" s="37"/>
      <c r="D674" s="37"/>
      <c r="E674" s="37"/>
      <c r="F674" s="37"/>
      <c r="G674" s="52"/>
      <c r="H674" s="46"/>
      <c r="I674" s="47"/>
      <c r="J674" s="57"/>
      <c r="K674" s="59"/>
      <c r="L674" s="55">
        <f t="shared" si="200"/>
        <v>0</v>
      </c>
      <c r="M674" s="55">
        <f t="shared" si="201"/>
        <v>0</v>
      </c>
      <c r="AC674" s="3">
        <f t="shared" si="202"/>
      </c>
      <c r="AD674" s="3">
        <f t="shared" si="203"/>
      </c>
      <c r="AE674" s="3">
        <f t="shared" si="204"/>
      </c>
      <c r="AF674" s="3">
        <f t="shared" si="205"/>
      </c>
      <c r="AG674" s="3">
        <f t="shared" si="206"/>
      </c>
      <c r="AH674" s="3">
        <f t="shared" si="207"/>
      </c>
      <c r="AI674" s="3">
        <f t="shared" si="208"/>
      </c>
      <c r="AJ674" s="3">
        <f t="shared" si="209"/>
      </c>
      <c r="AK674" s="3">
        <f t="shared" si="210"/>
      </c>
      <c r="AL674" s="3">
        <f t="shared" si="211"/>
      </c>
      <c r="AM674" s="3">
        <f t="shared" si="212"/>
      </c>
      <c r="AN674" s="26">
        <f t="shared" si="213"/>
      </c>
      <c r="AO674" s="27">
        <f t="shared" si="214"/>
      </c>
      <c r="AP674" s="31">
        <f t="shared" si="215"/>
        <v>0</v>
      </c>
      <c r="AQ674" s="3">
        <f t="shared" si="216"/>
      </c>
      <c r="AR674" s="3">
        <f t="shared" si="217"/>
      </c>
      <c r="AS674" s="3">
        <f t="shared" si="218"/>
      </c>
      <c r="AT674" s="3">
        <f t="shared" si="219"/>
      </c>
    </row>
    <row r="675" spans="2:46" ht="12">
      <c r="B675" s="40"/>
      <c r="C675" s="37"/>
      <c r="D675" s="37"/>
      <c r="E675" s="37"/>
      <c r="F675" s="37"/>
      <c r="G675" s="52"/>
      <c r="H675" s="46"/>
      <c r="I675" s="47"/>
      <c r="J675" s="57"/>
      <c r="K675" s="59"/>
      <c r="L675" s="55">
        <f t="shared" si="200"/>
        <v>0</v>
      </c>
      <c r="M675" s="55">
        <f t="shared" si="201"/>
        <v>0</v>
      </c>
      <c r="AC675" s="3">
        <f t="shared" si="202"/>
      </c>
      <c r="AD675" s="3">
        <f t="shared" si="203"/>
      </c>
      <c r="AE675" s="3">
        <f t="shared" si="204"/>
      </c>
      <c r="AF675" s="3">
        <f t="shared" si="205"/>
      </c>
      <c r="AG675" s="3">
        <f t="shared" si="206"/>
      </c>
      <c r="AH675" s="3">
        <f t="shared" si="207"/>
      </c>
      <c r="AI675" s="3">
        <f t="shared" si="208"/>
      </c>
      <c r="AJ675" s="3">
        <f t="shared" si="209"/>
      </c>
      <c r="AK675" s="3">
        <f t="shared" si="210"/>
      </c>
      <c r="AL675" s="3">
        <f t="shared" si="211"/>
      </c>
      <c r="AM675" s="3">
        <f t="shared" si="212"/>
      </c>
      <c r="AN675" s="26">
        <f t="shared" si="213"/>
      </c>
      <c r="AO675" s="27">
        <f t="shared" si="214"/>
      </c>
      <c r="AP675" s="31">
        <f t="shared" si="215"/>
        <v>0</v>
      </c>
      <c r="AQ675" s="3">
        <f t="shared" si="216"/>
      </c>
      <c r="AR675" s="3">
        <f t="shared" si="217"/>
      </c>
      <c r="AS675" s="3">
        <f t="shared" si="218"/>
      </c>
      <c r="AT675" s="3">
        <f t="shared" si="219"/>
      </c>
    </row>
    <row r="676" spans="2:46" ht="12">
      <c r="B676" s="40"/>
      <c r="C676" s="37"/>
      <c r="D676" s="37"/>
      <c r="E676" s="37"/>
      <c r="F676" s="37"/>
      <c r="G676" s="52"/>
      <c r="H676" s="46"/>
      <c r="I676" s="47"/>
      <c r="J676" s="57"/>
      <c r="K676" s="59"/>
      <c r="L676" s="55">
        <f t="shared" si="200"/>
        <v>0</v>
      </c>
      <c r="M676" s="55">
        <f t="shared" si="201"/>
        <v>0</v>
      </c>
      <c r="AC676" s="3">
        <f t="shared" si="202"/>
      </c>
      <c r="AD676" s="3">
        <f t="shared" si="203"/>
      </c>
      <c r="AE676" s="3">
        <f t="shared" si="204"/>
      </c>
      <c r="AF676" s="3">
        <f t="shared" si="205"/>
      </c>
      <c r="AG676" s="3">
        <f t="shared" si="206"/>
      </c>
      <c r="AH676" s="3">
        <f t="shared" si="207"/>
      </c>
      <c r="AI676" s="3">
        <f t="shared" si="208"/>
      </c>
      <c r="AJ676" s="3">
        <f t="shared" si="209"/>
      </c>
      <c r="AK676" s="3">
        <f t="shared" si="210"/>
      </c>
      <c r="AL676" s="3">
        <f t="shared" si="211"/>
      </c>
      <c r="AM676" s="3">
        <f t="shared" si="212"/>
      </c>
      <c r="AN676" s="26">
        <f t="shared" si="213"/>
      </c>
      <c r="AO676" s="27">
        <f t="shared" si="214"/>
      </c>
      <c r="AP676" s="31">
        <f t="shared" si="215"/>
        <v>0</v>
      </c>
      <c r="AQ676" s="3">
        <f t="shared" si="216"/>
      </c>
      <c r="AR676" s="3">
        <f t="shared" si="217"/>
      </c>
      <c r="AS676" s="3">
        <f t="shared" si="218"/>
      </c>
      <c r="AT676" s="3">
        <f t="shared" si="219"/>
      </c>
    </row>
    <row r="677" spans="2:46" ht="12">
      <c r="B677" s="40"/>
      <c r="C677" s="37"/>
      <c r="D677" s="37"/>
      <c r="E677" s="37"/>
      <c r="F677" s="37"/>
      <c r="G677" s="52"/>
      <c r="H677" s="46"/>
      <c r="I677" s="47"/>
      <c r="J677" s="57"/>
      <c r="K677" s="59"/>
      <c r="L677" s="55">
        <f t="shared" si="200"/>
        <v>0</v>
      </c>
      <c r="M677" s="55">
        <f t="shared" si="201"/>
        <v>0</v>
      </c>
      <c r="AC677" s="3">
        <f t="shared" si="202"/>
      </c>
      <c r="AD677" s="3">
        <f t="shared" si="203"/>
      </c>
      <c r="AE677" s="3">
        <f t="shared" si="204"/>
      </c>
      <c r="AF677" s="3">
        <f t="shared" si="205"/>
      </c>
      <c r="AG677" s="3">
        <f t="shared" si="206"/>
      </c>
      <c r="AH677" s="3">
        <f t="shared" si="207"/>
      </c>
      <c r="AI677" s="3">
        <f t="shared" si="208"/>
      </c>
      <c r="AJ677" s="3">
        <f t="shared" si="209"/>
      </c>
      <c r="AK677" s="3">
        <f t="shared" si="210"/>
      </c>
      <c r="AL677" s="3">
        <f t="shared" si="211"/>
      </c>
      <c r="AM677" s="3">
        <f t="shared" si="212"/>
      </c>
      <c r="AN677" s="26">
        <f t="shared" si="213"/>
      </c>
      <c r="AO677" s="27">
        <f t="shared" si="214"/>
      </c>
      <c r="AP677" s="31">
        <f t="shared" si="215"/>
        <v>0</v>
      </c>
      <c r="AQ677" s="3">
        <f t="shared" si="216"/>
      </c>
      <c r="AR677" s="3">
        <f t="shared" si="217"/>
      </c>
      <c r="AS677" s="3">
        <f t="shared" si="218"/>
      </c>
      <c r="AT677" s="3">
        <f t="shared" si="219"/>
      </c>
    </row>
    <row r="678" spans="2:46" ht="12">
      <c r="B678" s="40"/>
      <c r="C678" s="37"/>
      <c r="D678" s="37"/>
      <c r="E678" s="37"/>
      <c r="F678" s="37"/>
      <c r="G678" s="52"/>
      <c r="H678" s="46"/>
      <c r="I678" s="47"/>
      <c r="J678" s="57"/>
      <c r="K678" s="59"/>
      <c r="L678" s="55">
        <f aca="true" t="shared" si="220" ref="L678:L741">IF(I678="N",IF(J678="Y",G678*H678,IF(J678="P",0,IF(J678="R",G678,0))),IF(J678="Y",G678*H678-G678,IF(J678="P",0,IF(J678="R",0,0))))</f>
        <v>0</v>
      </c>
      <c r="M678" s="55">
        <f aca="true" t="shared" si="221" ref="M678:M741">IF(I678="N",IF(J678="Y",G678*H678-G678,IF(J678="P",0,IF(J678="R",0,-G678))),IF(J678="Y",G678*H678-G678,IF(J678="P",0,IF(J678="R",0,0))))</f>
        <v>0</v>
      </c>
      <c r="AC678" s="3">
        <f aca="true" t="shared" si="222" ref="AC678:AC741">IF($C678&lt;&gt;"",IF(AC$4&lt;&gt;"",IF($C678=AC$4,AC677+$M678,AC677),""),"")</f>
      </c>
      <c r="AD678" s="3">
        <f aca="true" t="shared" si="223" ref="AD678:AD741">IF($C678&lt;&gt;"",IF(AD$4&lt;&gt;"",IF($C678=AD$4,AD677+$M678,AD677),""),"")</f>
      </c>
      <c r="AE678" s="3">
        <f aca="true" t="shared" si="224" ref="AE678:AE741">IF($C678&lt;&gt;"",IF(AE$4&lt;&gt;"",IF($C678=AE$4,AE677+$M678,AE677),""),"")</f>
      </c>
      <c r="AF678" s="3">
        <f aca="true" t="shared" si="225" ref="AF678:AF741">IF($C678&lt;&gt;"",IF(AF$4&lt;&gt;"",IF($C678=AF$4,AF677+$M678,AF677),""),"")</f>
      </c>
      <c r="AG678" s="3">
        <f aca="true" t="shared" si="226" ref="AG678:AG741">IF($C678&lt;&gt;"",IF(AG$4&lt;&gt;"",IF($C678=AG$4,AG677+$M678,AG677),""),"")</f>
      </c>
      <c r="AH678" s="3">
        <f aca="true" t="shared" si="227" ref="AH678:AH741">IF($C678&lt;&gt;"",IF(AH$4&lt;&gt;"",IF($C678=AH$4,AH677+$M678,AH677),""),"")</f>
      </c>
      <c r="AI678" s="3">
        <f aca="true" t="shared" si="228" ref="AI678:AI741">IF($C678&lt;&gt;"",IF(AI$4&lt;&gt;"",IF($C678=AI$4,AI677+$M678,AI677),""),"")</f>
      </c>
      <c r="AJ678" s="3">
        <f aca="true" t="shared" si="229" ref="AJ678:AJ741">IF($C678&lt;&gt;"",IF(AJ$4&lt;&gt;"",IF($C678=AJ$4,AJ677+$M678,AJ677),""),"")</f>
      </c>
      <c r="AK678" s="3">
        <f aca="true" t="shared" si="230" ref="AK678:AK741">IF($C678&lt;&gt;"",IF(AK$4&lt;&gt;"",IF($C678=AK$4,AK677+$M678,AK677),""),"")</f>
      </c>
      <c r="AL678" s="3">
        <f aca="true" t="shared" si="231" ref="AL678:AL741">IF($C678&lt;&gt;"",IF(AL$4&lt;&gt;"",IF($C678=AL$4,AL677+$M678,AL677),""),"")</f>
      </c>
      <c r="AM678" s="3">
        <f aca="true" t="shared" si="232" ref="AM678:AM741">IF($C678&lt;&gt;"",IF(AM$4&lt;&gt;"",IF($C678=AM$4,AM677+$M678,AM677),""),"")</f>
      </c>
      <c r="AN678" s="26">
        <f aca="true" t="shared" si="233" ref="AN678:AN741">IF($C678&lt;&gt;"",IF(AN$4&lt;&gt;"",IF($C678=AN$4,AN677+$M678,AN677),""),"")</f>
      </c>
      <c r="AO678" s="27">
        <f aca="true" t="shared" si="234" ref="AO678:AO741">IF(C678&lt;&gt;"",AO677+M678,"")</f>
      </c>
      <c r="AP678" s="31">
        <f aca="true" t="shared" si="235" ref="AP678:AP741">IF(I678="Y",G678*H678-G678,G678*H678)</f>
        <v>0</v>
      </c>
      <c r="AQ678" s="3">
        <f aca="true" t="shared" si="236" ref="AQ678:AQ741">IF(J678="P",G678,"")</f>
      </c>
      <c r="AR678" s="3">
        <f aca="true" t="shared" si="237" ref="AR678:AR741">IF(J678="P",C678,"")</f>
      </c>
      <c r="AS678" s="3">
        <f aca="true" t="shared" si="238" ref="AS678:AS741">IF(I678="Y",IF(J678="Y",G678,IF(J678="N",G678,"")),"")</f>
      </c>
      <c r="AT678" s="3">
        <f aca="true" t="shared" si="239" ref="AT678:AT741">IF(I678="Y",IF(J678="Y",C678,IF(J678="N",C678,"")),"")</f>
      </c>
    </row>
    <row r="679" spans="2:46" ht="12">
      <c r="B679" s="40"/>
      <c r="C679" s="37"/>
      <c r="D679" s="37"/>
      <c r="E679" s="37"/>
      <c r="F679" s="37"/>
      <c r="G679" s="52"/>
      <c r="H679" s="46"/>
      <c r="I679" s="47"/>
      <c r="J679" s="57"/>
      <c r="K679" s="59"/>
      <c r="L679" s="55">
        <f t="shared" si="220"/>
        <v>0</v>
      </c>
      <c r="M679" s="55">
        <f t="shared" si="221"/>
        <v>0</v>
      </c>
      <c r="AC679" s="3">
        <f t="shared" si="222"/>
      </c>
      <c r="AD679" s="3">
        <f t="shared" si="223"/>
      </c>
      <c r="AE679" s="3">
        <f t="shared" si="224"/>
      </c>
      <c r="AF679" s="3">
        <f t="shared" si="225"/>
      </c>
      <c r="AG679" s="3">
        <f t="shared" si="226"/>
      </c>
      <c r="AH679" s="3">
        <f t="shared" si="227"/>
      </c>
      <c r="AI679" s="3">
        <f t="shared" si="228"/>
      </c>
      <c r="AJ679" s="3">
        <f t="shared" si="229"/>
      </c>
      <c r="AK679" s="3">
        <f t="shared" si="230"/>
      </c>
      <c r="AL679" s="3">
        <f t="shared" si="231"/>
      </c>
      <c r="AM679" s="3">
        <f t="shared" si="232"/>
      </c>
      <c r="AN679" s="26">
        <f t="shared" si="233"/>
      </c>
      <c r="AO679" s="27">
        <f t="shared" si="234"/>
      </c>
      <c r="AP679" s="31">
        <f t="shared" si="235"/>
        <v>0</v>
      </c>
      <c r="AQ679" s="3">
        <f t="shared" si="236"/>
      </c>
      <c r="AR679" s="3">
        <f t="shared" si="237"/>
      </c>
      <c r="AS679" s="3">
        <f t="shared" si="238"/>
      </c>
      <c r="AT679" s="3">
        <f t="shared" si="239"/>
      </c>
    </row>
    <row r="680" spans="2:46" ht="12">
      <c r="B680" s="40"/>
      <c r="C680" s="37"/>
      <c r="D680" s="37"/>
      <c r="E680" s="37"/>
      <c r="F680" s="37"/>
      <c r="G680" s="52"/>
      <c r="H680" s="46"/>
      <c r="I680" s="47"/>
      <c r="J680" s="57"/>
      <c r="K680" s="59"/>
      <c r="L680" s="55">
        <f t="shared" si="220"/>
        <v>0</v>
      </c>
      <c r="M680" s="55">
        <f t="shared" si="221"/>
        <v>0</v>
      </c>
      <c r="AC680" s="3">
        <f t="shared" si="222"/>
      </c>
      <c r="AD680" s="3">
        <f t="shared" si="223"/>
      </c>
      <c r="AE680" s="3">
        <f t="shared" si="224"/>
      </c>
      <c r="AF680" s="3">
        <f t="shared" si="225"/>
      </c>
      <c r="AG680" s="3">
        <f t="shared" si="226"/>
      </c>
      <c r="AH680" s="3">
        <f t="shared" si="227"/>
      </c>
      <c r="AI680" s="3">
        <f t="shared" si="228"/>
      </c>
      <c r="AJ680" s="3">
        <f t="shared" si="229"/>
      </c>
      <c r="AK680" s="3">
        <f t="shared" si="230"/>
      </c>
      <c r="AL680" s="3">
        <f t="shared" si="231"/>
      </c>
      <c r="AM680" s="3">
        <f t="shared" si="232"/>
      </c>
      <c r="AN680" s="26">
        <f t="shared" si="233"/>
      </c>
      <c r="AO680" s="27">
        <f t="shared" si="234"/>
      </c>
      <c r="AP680" s="31">
        <f t="shared" si="235"/>
        <v>0</v>
      </c>
      <c r="AQ680" s="3">
        <f t="shared" si="236"/>
      </c>
      <c r="AR680" s="3">
        <f t="shared" si="237"/>
      </c>
      <c r="AS680" s="3">
        <f t="shared" si="238"/>
      </c>
      <c r="AT680" s="3">
        <f t="shared" si="239"/>
      </c>
    </row>
    <row r="681" spans="2:46" ht="12">
      <c r="B681" s="40"/>
      <c r="C681" s="37"/>
      <c r="D681" s="37"/>
      <c r="E681" s="37"/>
      <c r="F681" s="37"/>
      <c r="G681" s="52"/>
      <c r="H681" s="46"/>
      <c r="I681" s="47"/>
      <c r="J681" s="57"/>
      <c r="K681" s="59"/>
      <c r="L681" s="55">
        <f t="shared" si="220"/>
        <v>0</v>
      </c>
      <c r="M681" s="55">
        <f t="shared" si="221"/>
        <v>0</v>
      </c>
      <c r="AC681" s="3">
        <f t="shared" si="222"/>
      </c>
      <c r="AD681" s="3">
        <f t="shared" si="223"/>
      </c>
      <c r="AE681" s="3">
        <f t="shared" si="224"/>
      </c>
      <c r="AF681" s="3">
        <f t="shared" si="225"/>
      </c>
      <c r="AG681" s="3">
        <f t="shared" si="226"/>
      </c>
      <c r="AH681" s="3">
        <f t="shared" si="227"/>
      </c>
      <c r="AI681" s="3">
        <f t="shared" si="228"/>
      </c>
      <c r="AJ681" s="3">
        <f t="shared" si="229"/>
      </c>
      <c r="AK681" s="3">
        <f t="shared" si="230"/>
      </c>
      <c r="AL681" s="3">
        <f t="shared" si="231"/>
      </c>
      <c r="AM681" s="3">
        <f t="shared" si="232"/>
      </c>
      <c r="AN681" s="26">
        <f t="shared" si="233"/>
      </c>
      <c r="AO681" s="27">
        <f t="shared" si="234"/>
      </c>
      <c r="AP681" s="31">
        <f t="shared" si="235"/>
        <v>0</v>
      </c>
      <c r="AQ681" s="3">
        <f t="shared" si="236"/>
      </c>
      <c r="AR681" s="3">
        <f t="shared" si="237"/>
      </c>
      <c r="AS681" s="3">
        <f t="shared" si="238"/>
      </c>
      <c r="AT681" s="3">
        <f t="shared" si="239"/>
      </c>
    </row>
    <row r="682" spans="2:46" ht="12">
      <c r="B682" s="40"/>
      <c r="C682" s="37"/>
      <c r="D682" s="37"/>
      <c r="E682" s="37"/>
      <c r="F682" s="37"/>
      <c r="G682" s="52"/>
      <c r="H682" s="46"/>
      <c r="I682" s="47"/>
      <c r="J682" s="57"/>
      <c r="K682" s="59"/>
      <c r="L682" s="55">
        <f t="shared" si="220"/>
        <v>0</v>
      </c>
      <c r="M682" s="55">
        <f t="shared" si="221"/>
        <v>0</v>
      </c>
      <c r="AC682" s="3">
        <f t="shared" si="222"/>
      </c>
      <c r="AD682" s="3">
        <f t="shared" si="223"/>
      </c>
      <c r="AE682" s="3">
        <f t="shared" si="224"/>
      </c>
      <c r="AF682" s="3">
        <f t="shared" si="225"/>
      </c>
      <c r="AG682" s="3">
        <f t="shared" si="226"/>
      </c>
      <c r="AH682" s="3">
        <f t="shared" si="227"/>
      </c>
      <c r="AI682" s="3">
        <f t="shared" si="228"/>
      </c>
      <c r="AJ682" s="3">
        <f t="shared" si="229"/>
      </c>
      <c r="AK682" s="3">
        <f t="shared" si="230"/>
      </c>
      <c r="AL682" s="3">
        <f t="shared" si="231"/>
      </c>
      <c r="AM682" s="3">
        <f t="shared" si="232"/>
      </c>
      <c r="AN682" s="26">
        <f t="shared" si="233"/>
      </c>
      <c r="AO682" s="27">
        <f t="shared" si="234"/>
      </c>
      <c r="AP682" s="31">
        <f t="shared" si="235"/>
        <v>0</v>
      </c>
      <c r="AQ682" s="3">
        <f t="shared" si="236"/>
      </c>
      <c r="AR682" s="3">
        <f t="shared" si="237"/>
      </c>
      <c r="AS682" s="3">
        <f t="shared" si="238"/>
      </c>
      <c r="AT682" s="3">
        <f t="shared" si="239"/>
      </c>
    </row>
    <row r="683" spans="2:46" ht="12">
      <c r="B683" s="40"/>
      <c r="C683" s="37"/>
      <c r="D683" s="37"/>
      <c r="E683" s="37"/>
      <c r="F683" s="37"/>
      <c r="G683" s="52"/>
      <c r="H683" s="46"/>
      <c r="I683" s="47"/>
      <c r="J683" s="57"/>
      <c r="K683" s="59"/>
      <c r="L683" s="55">
        <f t="shared" si="220"/>
        <v>0</v>
      </c>
      <c r="M683" s="55">
        <f t="shared" si="221"/>
        <v>0</v>
      </c>
      <c r="AC683" s="3">
        <f t="shared" si="222"/>
      </c>
      <c r="AD683" s="3">
        <f t="shared" si="223"/>
      </c>
      <c r="AE683" s="3">
        <f t="shared" si="224"/>
      </c>
      <c r="AF683" s="3">
        <f t="shared" si="225"/>
      </c>
      <c r="AG683" s="3">
        <f t="shared" si="226"/>
      </c>
      <c r="AH683" s="3">
        <f t="shared" si="227"/>
      </c>
      <c r="AI683" s="3">
        <f t="shared" si="228"/>
      </c>
      <c r="AJ683" s="3">
        <f t="shared" si="229"/>
      </c>
      <c r="AK683" s="3">
        <f t="shared" si="230"/>
      </c>
      <c r="AL683" s="3">
        <f t="shared" si="231"/>
      </c>
      <c r="AM683" s="3">
        <f t="shared" si="232"/>
      </c>
      <c r="AN683" s="26">
        <f t="shared" si="233"/>
      </c>
      <c r="AO683" s="27">
        <f t="shared" si="234"/>
      </c>
      <c r="AP683" s="31">
        <f t="shared" si="235"/>
        <v>0</v>
      </c>
      <c r="AQ683" s="3">
        <f t="shared" si="236"/>
      </c>
      <c r="AR683" s="3">
        <f t="shared" si="237"/>
      </c>
      <c r="AS683" s="3">
        <f t="shared" si="238"/>
      </c>
      <c r="AT683" s="3">
        <f t="shared" si="239"/>
      </c>
    </row>
    <row r="684" spans="2:46" ht="12">
      <c r="B684" s="40"/>
      <c r="C684" s="37"/>
      <c r="D684" s="37"/>
      <c r="E684" s="37"/>
      <c r="F684" s="37"/>
      <c r="G684" s="52"/>
      <c r="H684" s="46"/>
      <c r="I684" s="47"/>
      <c r="J684" s="57"/>
      <c r="K684" s="59"/>
      <c r="L684" s="55">
        <f t="shared" si="220"/>
        <v>0</v>
      </c>
      <c r="M684" s="55">
        <f t="shared" si="221"/>
        <v>0</v>
      </c>
      <c r="AC684" s="3">
        <f t="shared" si="222"/>
      </c>
      <c r="AD684" s="3">
        <f t="shared" si="223"/>
      </c>
      <c r="AE684" s="3">
        <f t="shared" si="224"/>
      </c>
      <c r="AF684" s="3">
        <f t="shared" si="225"/>
      </c>
      <c r="AG684" s="3">
        <f t="shared" si="226"/>
      </c>
      <c r="AH684" s="3">
        <f t="shared" si="227"/>
      </c>
      <c r="AI684" s="3">
        <f t="shared" si="228"/>
      </c>
      <c r="AJ684" s="3">
        <f t="shared" si="229"/>
      </c>
      <c r="AK684" s="3">
        <f t="shared" si="230"/>
      </c>
      <c r="AL684" s="3">
        <f t="shared" si="231"/>
      </c>
      <c r="AM684" s="3">
        <f t="shared" si="232"/>
      </c>
      <c r="AN684" s="26">
        <f t="shared" si="233"/>
      </c>
      <c r="AO684" s="27">
        <f t="shared" si="234"/>
      </c>
      <c r="AP684" s="31">
        <f t="shared" si="235"/>
        <v>0</v>
      </c>
      <c r="AQ684" s="3">
        <f t="shared" si="236"/>
      </c>
      <c r="AR684" s="3">
        <f t="shared" si="237"/>
      </c>
      <c r="AS684" s="3">
        <f t="shared" si="238"/>
      </c>
      <c r="AT684" s="3">
        <f t="shared" si="239"/>
      </c>
    </row>
    <row r="685" spans="2:46" ht="12">
      <c r="B685" s="40"/>
      <c r="C685" s="37"/>
      <c r="D685" s="37"/>
      <c r="E685" s="37"/>
      <c r="F685" s="37"/>
      <c r="G685" s="52"/>
      <c r="H685" s="46"/>
      <c r="I685" s="47"/>
      <c r="J685" s="57"/>
      <c r="K685" s="59"/>
      <c r="L685" s="55">
        <f t="shared" si="220"/>
        <v>0</v>
      </c>
      <c r="M685" s="55">
        <f t="shared" si="221"/>
        <v>0</v>
      </c>
      <c r="AC685" s="3">
        <f t="shared" si="222"/>
      </c>
      <c r="AD685" s="3">
        <f t="shared" si="223"/>
      </c>
      <c r="AE685" s="3">
        <f t="shared" si="224"/>
      </c>
      <c r="AF685" s="3">
        <f t="shared" si="225"/>
      </c>
      <c r="AG685" s="3">
        <f t="shared" si="226"/>
      </c>
      <c r="AH685" s="3">
        <f t="shared" si="227"/>
      </c>
      <c r="AI685" s="3">
        <f t="shared" si="228"/>
      </c>
      <c r="AJ685" s="3">
        <f t="shared" si="229"/>
      </c>
      <c r="AK685" s="3">
        <f t="shared" si="230"/>
      </c>
      <c r="AL685" s="3">
        <f t="shared" si="231"/>
      </c>
      <c r="AM685" s="3">
        <f t="shared" si="232"/>
      </c>
      <c r="AN685" s="26">
        <f t="shared" si="233"/>
      </c>
      <c r="AO685" s="27">
        <f t="shared" si="234"/>
      </c>
      <c r="AP685" s="31">
        <f t="shared" si="235"/>
        <v>0</v>
      </c>
      <c r="AQ685" s="3">
        <f t="shared" si="236"/>
      </c>
      <c r="AR685" s="3">
        <f t="shared" si="237"/>
      </c>
      <c r="AS685" s="3">
        <f t="shared" si="238"/>
      </c>
      <c r="AT685" s="3">
        <f t="shared" si="239"/>
      </c>
    </row>
    <row r="686" spans="2:46" ht="12">
      <c r="B686" s="40"/>
      <c r="C686" s="37"/>
      <c r="D686" s="37"/>
      <c r="E686" s="37"/>
      <c r="F686" s="37"/>
      <c r="G686" s="52"/>
      <c r="H686" s="46"/>
      <c r="I686" s="47"/>
      <c r="J686" s="57"/>
      <c r="K686" s="59"/>
      <c r="L686" s="55">
        <f t="shared" si="220"/>
        <v>0</v>
      </c>
      <c r="M686" s="55">
        <f t="shared" si="221"/>
        <v>0</v>
      </c>
      <c r="AC686" s="3">
        <f t="shared" si="222"/>
      </c>
      <c r="AD686" s="3">
        <f t="shared" si="223"/>
      </c>
      <c r="AE686" s="3">
        <f t="shared" si="224"/>
      </c>
      <c r="AF686" s="3">
        <f t="shared" si="225"/>
      </c>
      <c r="AG686" s="3">
        <f t="shared" si="226"/>
      </c>
      <c r="AH686" s="3">
        <f t="shared" si="227"/>
      </c>
      <c r="AI686" s="3">
        <f t="shared" si="228"/>
      </c>
      <c r="AJ686" s="3">
        <f t="shared" si="229"/>
      </c>
      <c r="AK686" s="3">
        <f t="shared" si="230"/>
      </c>
      <c r="AL686" s="3">
        <f t="shared" si="231"/>
      </c>
      <c r="AM686" s="3">
        <f t="shared" si="232"/>
      </c>
      <c r="AN686" s="26">
        <f t="shared" si="233"/>
      </c>
      <c r="AO686" s="27">
        <f t="shared" si="234"/>
      </c>
      <c r="AP686" s="31">
        <f t="shared" si="235"/>
        <v>0</v>
      </c>
      <c r="AQ686" s="3">
        <f t="shared" si="236"/>
      </c>
      <c r="AR686" s="3">
        <f t="shared" si="237"/>
      </c>
      <c r="AS686" s="3">
        <f t="shared" si="238"/>
      </c>
      <c r="AT686" s="3">
        <f t="shared" si="239"/>
      </c>
    </row>
    <row r="687" spans="2:46" ht="12">
      <c r="B687" s="40"/>
      <c r="C687" s="37"/>
      <c r="D687" s="37"/>
      <c r="E687" s="37"/>
      <c r="F687" s="37"/>
      <c r="G687" s="52"/>
      <c r="H687" s="46"/>
      <c r="I687" s="47"/>
      <c r="J687" s="57"/>
      <c r="K687" s="59"/>
      <c r="L687" s="55">
        <f t="shared" si="220"/>
        <v>0</v>
      </c>
      <c r="M687" s="55">
        <f t="shared" si="221"/>
        <v>0</v>
      </c>
      <c r="AC687" s="3">
        <f t="shared" si="222"/>
      </c>
      <c r="AD687" s="3">
        <f t="shared" si="223"/>
      </c>
      <c r="AE687" s="3">
        <f t="shared" si="224"/>
      </c>
      <c r="AF687" s="3">
        <f t="shared" si="225"/>
      </c>
      <c r="AG687" s="3">
        <f t="shared" si="226"/>
      </c>
      <c r="AH687" s="3">
        <f t="shared" si="227"/>
      </c>
      <c r="AI687" s="3">
        <f t="shared" si="228"/>
      </c>
      <c r="AJ687" s="3">
        <f t="shared" si="229"/>
      </c>
      <c r="AK687" s="3">
        <f t="shared" si="230"/>
      </c>
      <c r="AL687" s="3">
        <f t="shared" si="231"/>
      </c>
      <c r="AM687" s="3">
        <f t="shared" si="232"/>
      </c>
      <c r="AN687" s="26">
        <f t="shared" si="233"/>
      </c>
      <c r="AO687" s="27">
        <f t="shared" si="234"/>
      </c>
      <c r="AP687" s="31">
        <f t="shared" si="235"/>
        <v>0</v>
      </c>
      <c r="AQ687" s="3">
        <f t="shared" si="236"/>
      </c>
      <c r="AR687" s="3">
        <f t="shared" si="237"/>
      </c>
      <c r="AS687" s="3">
        <f t="shared" si="238"/>
      </c>
      <c r="AT687" s="3">
        <f t="shared" si="239"/>
      </c>
    </row>
    <row r="688" spans="2:46" ht="12">
      <c r="B688" s="40"/>
      <c r="C688" s="37"/>
      <c r="D688" s="37"/>
      <c r="E688" s="37"/>
      <c r="F688" s="37"/>
      <c r="G688" s="52"/>
      <c r="H688" s="46"/>
      <c r="I688" s="47"/>
      <c r="J688" s="57"/>
      <c r="K688" s="59"/>
      <c r="L688" s="55">
        <f t="shared" si="220"/>
        <v>0</v>
      </c>
      <c r="M688" s="55">
        <f t="shared" si="221"/>
        <v>0</v>
      </c>
      <c r="AC688" s="3">
        <f t="shared" si="222"/>
      </c>
      <c r="AD688" s="3">
        <f t="shared" si="223"/>
      </c>
      <c r="AE688" s="3">
        <f t="shared" si="224"/>
      </c>
      <c r="AF688" s="3">
        <f t="shared" si="225"/>
      </c>
      <c r="AG688" s="3">
        <f t="shared" si="226"/>
      </c>
      <c r="AH688" s="3">
        <f t="shared" si="227"/>
      </c>
      <c r="AI688" s="3">
        <f t="shared" si="228"/>
      </c>
      <c r="AJ688" s="3">
        <f t="shared" si="229"/>
      </c>
      <c r="AK688" s="3">
        <f t="shared" si="230"/>
      </c>
      <c r="AL688" s="3">
        <f t="shared" si="231"/>
      </c>
      <c r="AM688" s="3">
        <f t="shared" si="232"/>
      </c>
      <c r="AN688" s="26">
        <f t="shared" si="233"/>
      </c>
      <c r="AO688" s="27">
        <f t="shared" si="234"/>
      </c>
      <c r="AP688" s="31">
        <f t="shared" si="235"/>
        <v>0</v>
      </c>
      <c r="AQ688" s="3">
        <f t="shared" si="236"/>
      </c>
      <c r="AR688" s="3">
        <f t="shared" si="237"/>
      </c>
      <c r="AS688" s="3">
        <f t="shared" si="238"/>
      </c>
      <c r="AT688" s="3">
        <f t="shared" si="239"/>
      </c>
    </row>
    <row r="689" spans="2:46" ht="12">
      <c r="B689" s="40"/>
      <c r="C689" s="37"/>
      <c r="D689" s="37"/>
      <c r="E689" s="37"/>
      <c r="F689" s="37"/>
      <c r="G689" s="52"/>
      <c r="H689" s="46"/>
      <c r="I689" s="47"/>
      <c r="J689" s="57"/>
      <c r="K689" s="59"/>
      <c r="L689" s="55">
        <f t="shared" si="220"/>
        <v>0</v>
      </c>
      <c r="M689" s="55">
        <f t="shared" si="221"/>
        <v>0</v>
      </c>
      <c r="AC689" s="3">
        <f t="shared" si="222"/>
      </c>
      <c r="AD689" s="3">
        <f t="shared" si="223"/>
      </c>
      <c r="AE689" s="3">
        <f t="shared" si="224"/>
      </c>
      <c r="AF689" s="3">
        <f t="shared" si="225"/>
      </c>
      <c r="AG689" s="3">
        <f t="shared" si="226"/>
      </c>
      <c r="AH689" s="3">
        <f t="shared" si="227"/>
      </c>
      <c r="AI689" s="3">
        <f t="shared" si="228"/>
      </c>
      <c r="AJ689" s="3">
        <f t="shared" si="229"/>
      </c>
      <c r="AK689" s="3">
        <f t="shared" si="230"/>
      </c>
      <c r="AL689" s="3">
        <f t="shared" si="231"/>
      </c>
      <c r="AM689" s="3">
        <f t="shared" si="232"/>
      </c>
      <c r="AN689" s="26">
        <f t="shared" si="233"/>
      </c>
      <c r="AO689" s="27">
        <f t="shared" si="234"/>
      </c>
      <c r="AP689" s="31">
        <f t="shared" si="235"/>
        <v>0</v>
      </c>
      <c r="AQ689" s="3">
        <f t="shared" si="236"/>
      </c>
      <c r="AR689" s="3">
        <f t="shared" si="237"/>
      </c>
      <c r="AS689" s="3">
        <f t="shared" si="238"/>
      </c>
      <c r="AT689" s="3">
        <f t="shared" si="239"/>
      </c>
    </row>
    <row r="690" spans="2:46" ht="12">
      <c r="B690" s="40"/>
      <c r="C690" s="37"/>
      <c r="D690" s="37"/>
      <c r="E690" s="37"/>
      <c r="F690" s="37"/>
      <c r="G690" s="52"/>
      <c r="H690" s="46"/>
      <c r="I690" s="47"/>
      <c r="J690" s="57"/>
      <c r="K690" s="59"/>
      <c r="L690" s="55">
        <f t="shared" si="220"/>
        <v>0</v>
      </c>
      <c r="M690" s="55">
        <f t="shared" si="221"/>
        <v>0</v>
      </c>
      <c r="AC690" s="3">
        <f t="shared" si="222"/>
      </c>
      <c r="AD690" s="3">
        <f t="shared" si="223"/>
      </c>
      <c r="AE690" s="3">
        <f t="shared" si="224"/>
      </c>
      <c r="AF690" s="3">
        <f t="shared" si="225"/>
      </c>
      <c r="AG690" s="3">
        <f t="shared" si="226"/>
      </c>
      <c r="AH690" s="3">
        <f t="shared" si="227"/>
      </c>
      <c r="AI690" s="3">
        <f t="shared" si="228"/>
      </c>
      <c r="AJ690" s="3">
        <f t="shared" si="229"/>
      </c>
      <c r="AK690" s="3">
        <f t="shared" si="230"/>
      </c>
      <c r="AL690" s="3">
        <f t="shared" si="231"/>
      </c>
      <c r="AM690" s="3">
        <f t="shared" si="232"/>
      </c>
      <c r="AN690" s="26">
        <f t="shared" si="233"/>
      </c>
      <c r="AO690" s="27">
        <f t="shared" si="234"/>
      </c>
      <c r="AP690" s="31">
        <f t="shared" si="235"/>
        <v>0</v>
      </c>
      <c r="AQ690" s="3">
        <f t="shared" si="236"/>
      </c>
      <c r="AR690" s="3">
        <f t="shared" si="237"/>
      </c>
      <c r="AS690" s="3">
        <f t="shared" si="238"/>
      </c>
      <c r="AT690" s="3">
        <f t="shared" si="239"/>
      </c>
    </row>
    <row r="691" spans="2:46" ht="12">
      <c r="B691" s="40"/>
      <c r="C691" s="37"/>
      <c r="D691" s="37"/>
      <c r="E691" s="37"/>
      <c r="F691" s="37"/>
      <c r="G691" s="52"/>
      <c r="H691" s="46"/>
      <c r="I691" s="47"/>
      <c r="J691" s="57"/>
      <c r="K691" s="59"/>
      <c r="L691" s="55">
        <f t="shared" si="220"/>
        <v>0</v>
      </c>
      <c r="M691" s="55">
        <f t="shared" si="221"/>
        <v>0</v>
      </c>
      <c r="AC691" s="3">
        <f t="shared" si="222"/>
      </c>
      <c r="AD691" s="3">
        <f t="shared" si="223"/>
      </c>
      <c r="AE691" s="3">
        <f t="shared" si="224"/>
      </c>
      <c r="AF691" s="3">
        <f t="shared" si="225"/>
      </c>
      <c r="AG691" s="3">
        <f t="shared" si="226"/>
      </c>
      <c r="AH691" s="3">
        <f t="shared" si="227"/>
      </c>
      <c r="AI691" s="3">
        <f t="shared" si="228"/>
      </c>
      <c r="AJ691" s="3">
        <f t="shared" si="229"/>
      </c>
      <c r="AK691" s="3">
        <f t="shared" si="230"/>
      </c>
      <c r="AL691" s="3">
        <f t="shared" si="231"/>
      </c>
      <c r="AM691" s="3">
        <f t="shared" si="232"/>
      </c>
      <c r="AN691" s="26">
        <f t="shared" si="233"/>
      </c>
      <c r="AO691" s="27">
        <f t="shared" si="234"/>
      </c>
      <c r="AP691" s="31">
        <f t="shared" si="235"/>
        <v>0</v>
      </c>
      <c r="AQ691" s="3">
        <f t="shared" si="236"/>
      </c>
      <c r="AR691" s="3">
        <f t="shared" si="237"/>
      </c>
      <c r="AS691" s="3">
        <f t="shared" si="238"/>
      </c>
      <c r="AT691" s="3">
        <f t="shared" si="239"/>
      </c>
    </row>
    <row r="692" spans="2:46" ht="12">
      <c r="B692" s="40"/>
      <c r="C692" s="37"/>
      <c r="D692" s="37"/>
      <c r="E692" s="37"/>
      <c r="F692" s="37"/>
      <c r="G692" s="52"/>
      <c r="H692" s="46"/>
      <c r="I692" s="47"/>
      <c r="J692" s="57"/>
      <c r="K692" s="59"/>
      <c r="L692" s="55">
        <f t="shared" si="220"/>
        <v>0</v>
      </c>
      <c r="M692" s="55">
        <f t="shared" si="221"/>
        <v>0</v>
      </c>
      <c r="AC692" s="3">
        <f t="shared" si="222"/>
      </c>
      <c r="AD692" s="3">
        <f t="shared" si="223"/>
      </c>
      <c r="AE692" s="3">
        <f t="shared" si="224"/>
      </c>
      <c r="AF692" s="3">
        <f t="shared" si="225"/>
      </c>
      <c r="AG692" s="3">
        <f t="shared" si="226"/>
      </c>
      <c r="AH692" s="3">
        <f t="shared" si="227"/>
      </c>
      <c r="AI692" s="3">
        <f t="shared" si="228"/>
      </c>
      <c r="AJ692" s="3">
        <f t="shared" si="229"/>
      </c>
      <c r="AK692" s="3">
        <f t="shared" si="230"/>
      </c>
      <c r="AL692" s="3">
        <f t="shared" si="231"/>
      </c>
      <c r="AM692" s="3">
        <f t="shared" si="232"/>
      </c>
      <c r="AN692" s="26">
        <f t="shared" si="233"/>
      </c>
      <c r="AO692" s="27">
        <f t="shared" si="234"/>
      </c>
      <c r="AP692" s="31">
        <f t="shared" si="235"/>
        <v>0</v>
      </c>
      <c r="AQ692" s="3">
        <f t="shared" si="236"/>
      </c>
      <c r="AR692" s="3">
        <f t="shared" si="237"/>
      </c>
      <c r="AS692" s="3">
        <f t="shared" si="238"/>
      </c>
      <c r="AT692" s="3">
        <f t="shared" si="239"/>
      </c>
    </row>
    <row r="693" spans="2:46" ht="12">
      <c r="B693" s="40"/>
      <c r="C693" s="37"/>
      <c r="D693" s="37"/>
      <c r="E693" s="37"/>
      <c r="F693" s="37"/>
      <c r="G693" s="52"/>
      <c r="H693" s="46"/>
      <c r="I693" s="47"/>
      <c r="J693" s="57"/>
      <c r="K693" s="59"/>
      <c r="L693" s="55">
        <f t="shared" si="220"/>
        <v>0</v>
      </c>
      <c r="M693" s="55">
        <f t="shared" si="221"/>
        <v>0</v>
      </c>
      <c r="AC693" s="3">
        <f t="shared" si="222"/>
      </c>
      <c r="AD693" s="3">
        <f t="shared" si="223"/>
      </c>
      <c r="AE693" s="3">
        <f t="shared" si="224"/>
      </c>
      <c r="AF693" s="3">
        <f t="shared" si="225"/>
      </c>
      <c r="AG693" s="3">
        <f t="shared" si="226"/>
      </c>
      <c r="AH693" s="3">
        <f t="shared" si="227"/>
      </c>
      <c r="AI693" s="3">
        <f t="shared" si="228"/>
      </c>
      <c r="AJ693" s="3">
        <f t="shared" si="229"/>
      </c>
      <c r="AK693" s="3">
        <f t="shared" si="230"/>
      </c>
      <c r="AL693" s="3">
        <f t="shared" si="231"/>
      </c>
      <c r="AM693" s="3">
        <f t="shared" si="232"/>
      </c>
      <c r="AN693" s="26">
        <f t="shared" si="233"/>
      </c>
      <c r="AO693" s="27">
        <f t="shared" si="234"/>
      </c>
      <c r="AP693" s="31">
        <f t="shared" si="235"/>
        <v>0</v>
      </c>
      <c r="AQ693" s="3">
        <f t="shared" si="236"/>
      </c>
      <c r="AR693" s="3">
        <f t="shared" si="237"/>
      </c>
      <c r="AS693" s="3">
        <f t="shared" si="238"/>
      </c>
      <c r="AT693" s="3">
        <f t="shared" si="239"/>
      </c>
    </row>
    <row r="694" spans="2:46" ht="12">
      <c r="B694" s="40"/>
      <c r="C694" s="37"/>
      <c r="D694" s="37"/>
      <c r="E694" s="37"/>
      <c r="F694" s="37"/>
      <c r="G694" s="52"/>
      <c r="H694" s="46"/>
      <c r="I694" s="47"/>
      <c r="J694" s="57"/>
      <c r="K694" s="59"/>
      <c r="L694" s="55">
        <f t="shared" si="220"/>
        <v>0</v>
      </c>
      <c r="M694" s="55">
        <f t="shared" si="221"/>
        <v>0</v>
      </c>
      <c r="AC694" s="3">
        <f t="shared" si="222"/>
      </c>
      <c r="AD694" s="3">
        <f t="shared" si="223"/>
      </c>
      <c r="AE694" s="3">
        <f t="shared" si="224"/>
      </c>
      <c r="AF694" s="3">
        <f t="shared" si="225"/>
      </c>
      <c r="AG694" s="3">
        <f t="shared" si="226"/>
      </c>
      <c r="AH694" s="3">
        <f t="shared" si="227"/>
      </c>
      <c r="AI694" s="3">
        <f t="shared" si="228"/>
      </c>
      <c r="AJ694" s="3">
        <f t="shared" si="229"/>
      </c>
      <c r="AK694" s="3">
        <f t="shared" si="230"/>
      </c>
      <c r="AL694" s="3">
        <f t="shared" si="231"/>
      </c>
      <c r="AM694" s="3">
        <f t="shared" si="232"/>
      </c>
      <c r="AN694" s="26">
        <f t="shared" si="233"/>
      </c>
      <c r="AO694" s="27">
        <f t="shared" si="234"/>
      </c>
      <c r="AP694" s="31">
        <f t="shared" si="235"/>
        <v>0</v>
      </c>
      <c r="AQ694" s="3">
        <f t="shared" si="236"/>
      </c>
      <c r="AR694" s="3">
        <f t="shared" si="237"/>
      </c>
      <c r="AS694" s="3">
        <f t="shared" si="238"/>
      </c>
      <c r="AT694" s="3">
        <f t="shared" si="239"/>
      </c>
    </row>
    <row r="695" spans="2:46" ht="12">
      <c r="B695" s="40"/>
      <c r="C695" s="37"/>
      <c r="D695" s="37"/>
      <c r="E695" s="37"/>
      <c r="F695" s="37"/>
      <c r="G695" s="52"/>
      <c r="H695" s="46"/>
      <c r="I695" s="47"/>
      <c r="J695" s="57"/>
      <c r="K695" s="59"/>
      <c r="L695" s="55">
        <f t="shared" si="220"/>
        <v>0</v>
      </c>
      <c r="M695" s="55">
        <f t="shared" si="221"/>
        <v>0</v>
      </c>
      <c r="AC695" s="3">
        <f t="shared" si="222"/>
      </c>
      <c r="AD695" s="3">
        <f t="shared" si="223"/>
      </c>
      <c r="AE695" s="3">
        <f t="shared" si="224"/>
      </c>
      <c r="AF695" s="3">
        <f t="shared" si="225"/>
      </c>
      <c r="AG695" s="3">
        <f t="shared" si="226"/>
      </c>
      <c r="AH695" s="3">
        <f t="shared" si="227"/>
      </c>
      <c r="AI695" s="3">
        <f t="shared" si="228"/>
      </c>
      <c r="AJ695" s="3">
        <f t="shared" si="229"/>
      </c>
      <c r="AK695" s="3">
        <f t="shared" si="230"/>
      </c>
      <c r="AL695" s="3">
        <f t="shared" si="231"/>
      </c>
      <c r="AM695" s="3">
        <f t="shared" si="232"/>
      </c>
      <c r="AN695" s="26">
        <f t="shared" si="233"/>
      </c>
      <c r="AO695" s="27">
        <f t="shared" si="234"/>
      </c>
      <c r="AP695" s="31">
        <f t="shared" si="235"/>
        <v>0</v>
      </c>
      <c r="AQ695" s="3">
        <f t="shared" si="236"/>
      </c>
      <c r="AR695" s="3">
        <f t="shared" si="237"/>
      </c>
      <c r="AS695" s="3">
        <f t="shared" si="238"/>
      </c>
      <c r="AT695" s="3">
        <f t="shared" si="239"/>
      </c>
    </row>
    <row r="696" spans="2:46" ht="12">
      <c r="B696" s="40"/>
      <c r="C696" s="37"/>
      <c r="D696" s="37"/>
      <c r="E696" s="37"/>
      <c r="F696" s="37"/>
      <c r="G696" s="52"/>
      <c r="H696" s="46"/>
      <c r="I696" s="47"/>
      <c r="J696" s="57"/>
      <c r="K696" s="59"/>
      <c r="L696" s="55">
        <f t="shared" si="220"/>
        <v>0</v>
      </c>
      <c r="M696" s="55">
        <f t="shared" si="221"/>
        <v>0</v>
      </c>
      <c r="AC696" s="3">
        <f t="shared" si="222"/>
      </c>
      <c r="AD696" s="3">
        <f t="shared" si="223"/>
      </c>
      <c r="AE696" s="3">
        <f t="shared" si="224"/>
      </c>
      <c r="AF696" s="3">
        <f t="shared" si="225"/>
      </c>
      <c r="AG696" s="3">
        <f t="shared" si="226"/>
      </c>
      <c r="AH696" s="3">
        <f t="shared" si="227"/>
      </c>
      <c r="AI696" s="3">
        <f t="shared" si="228"/>
      </c>
      <c r="AJ696" s="3">
        <f t="shared" si="229"/>
      </c>
      <c r="AK696" s="3">
        <f t="shared" si="230"/>
      </c>
      <c r="AL696" s="3">
        <f t="shared" si="231"/>
      </c>
      <c r="AM696" s="3">
        <f t="shared" si="232"/>
      </c>
      <c r="AN696" s="26">
        <f t="shared" si="233"/>
      </c>
      <c r="AO696" s="27">
        <f t="shared" si="234"/>
      </c>
      <c r="AP696" s="31">
        <f t="shared" si="235"/>
        <v>0</v>
      </c>
      <c r="AQ696" s="3">
        <f t="shared" si="236"/>
      </c>
      <c r="AR696" s="3">
        <f t="shared" si="237"/>
      </c>
      <c r="AS696" s="3">
        <f t="shared" si="238"/>
      </c>
      <c r="AT696" s="3">
        <f t="shared" si="239"/>
      </c>
    </row>
    <row r="697" spans="2:46" ht="12">
      <c r="B697" s="40"/>
      <c r="C697" s="37"/>
      <c r="D697" s="37"/>
      <c r="E697" s="37"/>
      <c r="F697" s="37"/>
      <c r="G697" s="52"/>
      <c r="H697" s="46"/>
      <c r="I697" s="47"/>
      <c r="J697" s="57"/>
      <c r="K697" s="59"/>
      <c r="L697" s="55">
        <f t="shared" si="220"/>
        <v>0</v>
      </c>
      <c r="M697" s="55">
        <f t="shared" si="221"/>
        <v>0</v>
      </c>
      <c r="AC697" s="3">
        <f t="shared" si="222"/>
      </c>
      <c r="AD697" s="3">
        <f t="shared" si="223"/>
      </c>
      <c r="AE697" s="3">
        <f t="shared" si="224"/>
      </c>
      <c r="AF697" s="3">
        <f t="shared" si="225"/>
      </c>
      <c r="AG697" s="3">
        <f t="shared" si="226"/>
      </c>
      <c r="AH697" s="3">
        <f t="shared" si="227"/>
      </c>
      <c r="AI697" s="3">
        <f t="shared" si="228"/>
      </c>
      <c r="AJ697" s="3">
        <f t="shared" si="229"/>
      </c>
      <c r="AK697" s="3">
        <f t="shared" si="230"/>
      </c>
      <c r="AL697" s="3">
        <f t="shared" si="231"/>
      </c>
      <c r="AM697" s="3">
        <f t="shared" si="232"/>
      </c>
      <c r="AN697" s="26">
        <f t="shared" si="233"/>
      </c>
      <c r="AO697" s="27">
        <f t="shared" si="234"/>
      </c>
      <c r="AP697" s="31">
        <f t="shared" si="235"/>
        <v>0</v>
      </c>
      <c r="AQ697" s="3">
        <f t="shared" si="236"/>
      </c>
      <c r="AR697" s="3">
        <f t="shared" si="237"/>
      </c>
      <c r="AS697" s="3">
        <f t="shared" si="238"/>
      </c>
      <c r="AT697" s="3">
        <f t="shared" si="239"/>
      </c>
    </row>
    <row r="698" spans="2:46" ht="12">
      <c r="B698" s="40"/>
      <c r="C698" s="37"/>
      <c r="D698" s="37"/>
      <c r="E698" s="37"/>
      <c r="F698" s="37"/>
      <c r="G698" s="52"/>
      <c r="H698" s="46"/>
      <c r="I698" s="47"/>
      <c r="J698" s="57"/>
      <c r="K698" s="59"/>
      <c r="L698" s="55">
        <f t="shared" si="220"/>
        <v>0</v>
      </c>
      <c r="M698" s="55">
        <f t="shared" si="221"/>
        <v>0</v>
      </c>
      <c r="AC698" s="3">
        <f t="shared" si="222"/>
      </c>
      <c r="AD698" s="3">
        <f t="shared" si="223"/>
      </c>
      <c r="AE698" s="3">
        <f t="shared" si="224"/>
      </c>
      <c r="AF698" s="3">
        <f t="shared" si="225"/>
      </c>
      <c r="AG698" s="3">
        <f t="shared" si="226"/>
      </c>
      <c r="AH698" s="3">
        <f t="shared" si="227"/>
      </c>
      <c r="AI698" s="3">
        <f t="shared" si="228"/>
      </c>
      <c r="AJ698" s="3">
        <f t="shared" si="229"/>
      </c>
      <c r="AK698" s="3">
        <f t="shared" si="230"/>
      </c>
      <c r="AL698" s="3">
        <f t="shared" si="231"/>
      </c>
      <c r="AM698" s="3">
        <f t="shared" si="232"/>
      </c>
      <c r="AN698" s="26">
        <f t="shared" si="233"/>
      </c>
      <c r="AO698" s="27">
        <f t="shared" si="234"/>
      </c>
      <c r="AP698" s="31">
        <f t="shared" si="235"/>
        <v>0</v>
      </c>
      <c r="AQ698" s="3">
        <f t="shared" si="236"/>
      </c>
      <c r="AR698" s="3">
        <f t="shared" si="237"/>
      </c>
      <c r="AS698" s="3">
        <f t="shared" si="238"/>
      </c>
      <c r="AT698" s="3">
        <f t="shared" si="239"/>
      </c>
    </row>
    <row r="699" spans="2:46" ht="12">
      <c r="B699" s="40"/>
      <c r="C699" s="37"/>
      <c r="D699" s="37"/>
      <c r="E699" s="37"/>
      <c r="F699" s="37"/>
      <c r="G699" s="52"/>
      <c r="H699" s="46"/>
      <c r="I699" s="47"/>
      <c r="J699" s="57"/>
      <c r="K699" s="59"/>
      <c r="L699" s="55">
        <f t="shared" si="220"/>
        <v>0</v>
      </c>
      <c r="M699" s="55">
        <f t="shared" si="221"/>
        <v>0</v>
      </c>
      <c r="AC699" s="3">
        <f t="shared" si="222"/>
      </c>
      <c r="AD699" s="3">
        <f t="shared" si="223"/>
      </c>
      <c r="AE699" s="3">
        <f t="shared" si="224"/>
      </c>
      <c r="AF699" s="3">
        <f t="shared" si="225"/>
      </c>
      <c r="AG699" s="3">
        <f t="shared" si="226"/>
      </c>
      <c r="AH699" s="3">
        <f t="shared" si="227"/>
      </c>
      <c r="AI699" s="3">
        <f t="shared" si="228"/>
      </c>
      <c r="AJ699" s="3">
        <f t="shared" si="229"/>
      </c>
      <c r="AK699" s="3">
        <f t="shared" si="230"/>
      </c>
      <c r="AL699" s="3">
        <f t="shared" si="231"/>
      </c>
      <c r="AM699" s="3">
        <f t="shared" si="232"/>
      </c>
      <c r="AN699" s="26">
        <f t="shared" si="233"/>
      </c>
      <c r="AO699" s="27">
        <f t="shared" si="234"/>
      </c>
      <c r="AP699" s="31">
        <f t="shared" si="235"/>
        <v>0</v>
      </c>
      <c r="AQ699" s="3">
        <f t="shared" si="236"/>
      </c>
      <c r="AR699" s="3">
        <f t="shared" si="237"/>
      </c>
      <c r="AS699" s="3">
        <f t="shared" si="238"/>
      </c>
      <c r="AT699" s="3">
        <f t="shared" si="239"/>
      </c>
    </row>
    <row r="700" spans="2:46" ht="12">
      <c r="B700" s="40"/>
      <c r="C700" s="37"/>
      <c r="D700" s="37"/>
      <c r="E700" s="37"/>
      <c r="F700" s="37"/>
      <c r="G700" s="52"/>
      <c r="H700" s="46"/>
      <c r="I700" s="47"/>
      <c r="J700" s="57"/>
      <c r="K700" s="59"/>
      <c r="L700" s="55">
        <f t="shared" si="220"/>
        <v>0</v>
      </c>
      <c r="M700" s="55">
        <f t="shared" si="221"/>
        <v>0</v>
      </c>
      <c r="AC700" s="3">
        <f t="shared" si="222"/>
      </c>
      <c r="AD700" s="3">
        <f t="shared" si="223"/>
      </c>
      <c r="AE700" s="3">
        <f t="shared" si="224"/>
      </c>
      <c r="AF700" s="3">
        <f t="shared" si="225"/>
      </c>
      <c r="AG700" s="3">
        <f t="shared" si="226"/>
      </c>
      <c r="AH700" s="3">
        <f t="shared" si="227"/>
      </c>
      <c r="AI700" s="3">
        <f t="shared" si="228"/>
      </c>
      <c r="AJ700" s="3">
        <f t="shared" si="229"/>
      </c>
      <c r="AK700" s="3">
        <f t="shared" si="230"/>
      </c>
      <c r="AL700" s="3">
        <f t="shared" si="231"/>
      </c>
      <c r="AM700" s="3">
        <f t="shared" si="232"/>
      </c>
      <c r="AN700" s="26">
        <f t="shared" si="233"/>
      </c>
      <c r="AO700" s="27">
        <f t="shared" si="234"/>
      </c>
      <c r="AP700" s="31">
        <f t="shared" si="235"/>
        <v>0</v>
      </c>
      <c r="AQ700" s="3">
        <f t="shared" si="236"/>
      </c>
      <c r="AR700" s="3">
        <f t="shared" si="237"/>
      </c>
      <c r="AS700" s="3">
        <f t="shared" si="238"/>
      </c>
      <c r="AT700" s="3">
        <f t="shared" si="239"/>
      </c>
    </row>
    <row r="701" spans="2:46" ht="12">
      <c r="B701" s="40"/>
      <c r="C701" s="37"/>
      <c r="D701" s="37"/>
      <c r="E701" s="37"/>
      <c r="F701" s="37"/>
      <c r="G701" s="52"/>
      <c r="H701" s="46"/>
      <c r="I701" s="47"/>
      <c r="J701" s="57"/>
      <c r="K701" s="59"/>
      <c r="L701" s="55">
        <f t="shared" si="220"/>
        <v>0</v>
      </c>
      <c r="M701" s="55">
        <f t="shared" si="221"/>
        <v>0</v>
      </c>
      <c r="AC701" s="3">
        <f t="shared" si="222"/>
      </c>
      <c r="AD701" s="3">
        <f t="shared" si="223"/>
      </c>
      <c r="AE701" s="3">
        <f t="shared" si="224"/>
      </c>
      <c r="AF701" s="3">
        <f t="shared" si="225"/>
      </c>
      <c r="AG701" s="3">
        <f t="shared" si="226"/>
      </c>
      <c r="AH701" s="3">
        <f t="shared" si="227"/>
      </c>
      <c r="AI701" s="3">
        <f t="shared" si="228"/>
      </c>
      <c r="AJ701" s="3">
        <f t="shared" si="229"/>
      </c>
      <c r="AK701" s="3">
        <f t="shared" si="230"/>
      </c>
      <c r="AL701" s="3">
        <f t="shared" si="231"/>
      </c>
      <c r="AM701" s="3">
        <f t="shared" si="232"/>
      </c>
      <c r="AN701" s="26">
        <f t="shared" si="233"/>
      </c>
      <c r="AO701" s="27">
        <f t="shared" si="234"/>
      </c>
      <c r="AP701" s="31">
        <f t="shared" si="235"/>
        <v>0</v>
      </c>
      <c r="AQ701" s="3">
        <f t="shared" si="236"/>
      </c>
      <c r="AR701" s="3">
        <f t="shared" si="237"/>
      </c>
      <c r="AS701" s="3">
        <f t="shared" si="238"/>
      </c>
      <c r="AT701" s="3">
        <f t="shared" si="239"/>
      </c>
    </row>
    <row r="702" spans="2:46" ht="12">
      <c r="B702" s="40"/>
      <c r="C702" s="37"/>
      <c r="D702" s="37"/>
      <c r="E702" s="37"/>
      <c r="F702" s="37"/>
      <c r="G702" s="52"/>
      <c r="H702" s="46"/>
      <c r="I702" s="47"/>
      <c r="J702" s="57"/>
      <c r="K702" s="59"/>
      <c r="L702" s="55">
        <f t="shared" si="220"/>
        <v>0</v>
      </c>
      <c r="M702" s="55">
        <f t="shared" si="221"/>
        <v>0</v>
      </c>
      <c r="AC702" s="3">
        <f t="shared" si="222"/>
      </c>
      <c r="AD702" s="3">
        <f t="shared" si="223"/>
      </c>
      <c r="AE702" s="3">
        <f t="shared" si="224"/>
      </c>
      <c r="AF702" s="3">
        <f t="shared" si="225"/>
      </c>
      <c r="AG702" s="3">
        <f t="shared" si="226"/>
      </c>
      <c r="AH702" s="3">
        <f t="shared" si="227"/>
      </c>
      <c r="AI702" s="3">
        <f t="shared" si="228"/>
      </c>
      <c r="AJ702" s="3">
        <f t="shared" si="229"/>
      </c>
      <c r="AK702" s="3">
        <f t="shared" si="230"/>
      </c>
      <c r="AL702" s="3">
        <f t="shared" si="231"/>
      </c>
      <c r="AM702" s="3">
        <f t="shared" si="232"/>
      </c>
      <c r="AN702" s="26">
        <f t="shared" si="233"/>
      </c>
      <c r="AO702" s="27">
        <f t="shared" si="234"/>
      </c>
      <c r="AP702" s="31">
        <f t="shared" si="235"/>
        <v>0</v>
      </c>
      <c r="AQ702" s="3">
        <f t="shared" si="236"/>
      </c>
      <c r="AR702" s="3">
        <f t="shared" si="237"/>
      </c>
      <c r="AS702" s="3">
        <f t="shared" si="238"/>
      </c>
      <c r="AT702" s="3">
        <f t="shared" si="239"/>
      </c>
    </row>
    <row r="703" spans="2:46" ht="12">
      <c r="B703" s="40"/>
      <c r="C703" s="37"/>
      <c r="D703" s="37"/>
      <c r="E703" s="37"/>
      <c r="F703" s="37"/>
      <c r="G703" s="52"/>
      <c r="H703" s="46"/>
      <c r="I703" s="47"/>
      <c r="J703" s="57"/>
      <c r="K703" s="59"/>
      <c r="L703" s="55">
        <f t="shared" si="220"/>
        <v>0</v>
      </c>
      <c r="M703" s="55">
        <f t="shared" si="221"/>
        <v>0</v>
      </c>
      <c r="AC703" s="3">
        <f t="shared" si="222"/>
      </c>
      <c r="AD703" s="3">
        <f t="shared" si="223"/>
      </c>
      <c r="AE703" s="3">
        <f t="shared" si="224"/>
      </c>
      <c r="AF703" s="3">
        <f t="shared" si="225"/>
      </c>
      <c r="AG703" s="3">
        <f t="shared" si="226"/>
      </c>
      <c r="AH703" s="3">
        <f t="shared" si="227"/>
      </c>
      <c r="AI703" s="3">
        <f t="shared" si="228"/>
      </c>
      <c r="AJ703" s="3">
        <f t="shared" si="229"/>
      </c>
      <c r="AK703" s="3">
        <f t="shared" si="230"/>
      </c>
      <c r="AL703" s="3">
        <f t="shared" si="231"/>
      </c>
      <c r="AM703" s="3">
        <f t="shared" si="232"/>
      </c>
      <c r="AN703" s="26">
        <f t="shared" si="233"/>
      </c>
      <c r="AO703" s="27">
        <f t="shared" si="234"/>
      </c>
      <c r="AP703" s="31">
        <f t="shared" si="235"/>
        <v>0</v>
      </c>
      <c r="AQ703" s="3">
        <f t="shared" si="236"/>
      </c>
      <c r="AR703" s="3">
        <f t="shared" si="237"/>
      </c>
      <c r="AS703" s="3">
        <f t="shared" si="238"/>
      </c>
      <c r="AT703" s="3">
        <f t="shared" si="239"/>
      </c>
    </row>
    <row r="704" spans="2:46" ht="12">
      <c r="B704" s="40"/>
      <c r="C704" s="37"/>
      <c r="D704" s="37"/>
      <c r="E704" s="37"/>
      <c r="F704" s="37"/>
      <c r="G704" s="52"/>
      <c r="H704" s="46"/>
      <c r="I704" s="47"/>
      <c r="J704" s="57"/>
      <c r="K704" s="59"/>
      <c r="L704" s="55">
        <f t="shared" si="220"/>
        <v>0</v>
      </c>
      <c r="M704" s="55">
        <f t="shared" si="221"/>
        <v>0</v>
      </c>
      <c r="AC704" s="3">
        <f t="shared" si="222"/>
      </c>
      <c r="AD704" s="3">
        <f t="shared" si="223"/>
      </c>
      <c r="AE704" s="3">
        <f t="shared" si="224"/>
      </c>
      <c r="AF704" s="3">
        <f t="shared" si="225"/>
      </c>
      <c r="AG704" s="3">
        <f t="shared" si="226"/>
      </c>
      <c r="AH704" s="3">
        <f t="shared" si="227"/>
      </c>
      <c r="AI704" s="3">
        <f t="shared" si="228"/>
      </c>
      <c r="AJ704" s="3">
        <f t="shared" si="229"/>
      </c>
      <c r="AK704" s="3">
        <f t="shared" si="230"/>
      </c>
      <c r="AL704" s="3">
        <f t="shared" si="231"/>
      </c>
      <c r="AM704" s="3">
        <f t="shared" si="232"/>
      </c>
      <c r="AN704" s="26">
        <f t="shared" si="233"/>
      </c>
      <c r="AO704" s="27">
        <f t="shared" si="234"/>
      </c>
      <c r="AP704" s="31">
        <f t="shared" si="235"/>
        <v>0</v>
      </c>
      <c r="AQ704" s="3">
        <f t="shared" si="236"/>
      </c>
      <c r="AR704" s="3">
        <f t="shared" si="237"/>
      </c>
      <c r="AS704" s="3">
        <f t="shared" si="238"/>
      </c>
      <c r="AT704" s="3">
        <f t="shared" si="239"/>
      </c>
    </row>
    <row r="705" spans="2:46" ht="12">
      <c r="B705" s="40"/>
      <c r="C705" s="37"/>
      <c r="D705" s="37"/>
      <c r="E705" s="37"/>
      <c r="F705" s="37"/>
      <c r="G705" s="52"/>
      <c r="H705" s="46"/>
      <c r="I705" s="47"/>
      <c r="J705" s="57"/>
      <c r="K705" s="59"/>
      <c r="L705" s="55">
        <f t="shared" si="220"/>
        <v>0</v>
      </c>
      <c r="M705" s="55">
        <f t="shared" si="221"/>
        <v>0</v>
      </c>
      <c r="AC705" s="3">
        <f t="shared" si="222"/>
      </c>
      <c r="AD705" s="3">
        <f t="shared" si="223"/>
      </c>
      <c r="AE705" s="3">
        <f t="shared" si="224"/>
      </c>
      <c r="AF705" s="3">
        <f t="shared" si="225"/>
      </c>
      <c r="AG705" s="3">
        <f t="shared" si="226"/>
      </c>
      <c r="AH705" s="3">
        <f t="shared" si="227"/>
      </c>
      <c r="AI705" s="3">
        <f t="shared" si="228"/>
      </c>
      <c r="AJ705" s="3">
        <f t="shared" si="229"/>
      </c>
      <c r="AK705" s="3">
        <f t="shared" si="230"/>
      </c>
      <c r="AL705" s="3">
        <f t="shared" si="231"/>
      </c>
      <c r="AM705" s="3">
        <f t="shared" si="232"/>
      </c>
      <c r="AN705" s="26">
        <f t="shared" si="233"/>
      </c>
      <c r="AO705" s="27">
        <f t="shared" si="234"/>
      </c>
      <c r="AP705" s="31">
        <f t="shared" si="235"/>
        <v>0</v>
      </c>
      <c r="AQ705" s="3">
        <f t="shared" si="236"/>
      </c>
      <c r="AR705" s="3">
        <f t="shared" si="237"/>
      </c>
      <c r="AS705" s="3">
        <f t="shared" si="238"/>
      </c>
      <c r="AT705" s="3">
        <f t="shared" si="239"/>
      </c>
    </row>
    <row r="706" spans="2:46" ht="12">
      <c r="B706" s="40"/>
      <c r="C706" s="37"/>
      <c r="D706" s="37"/>
      <c r="E706" s="37"/>
      <c r="F706" s="37"/>
      <c r="G706" s="52"/>
      <c r="H706" s="46"/>
      <c r="I706" s="47"/>
      <c r="J706" s="57"/>
      <c r="K706" s="59"/>
      <c r="L706" s="55">
        <f t="shared" si="220"/>
        <v>0</v>
      </c>
      <c r="M706" s="55">
        <f t="shared" si="221"/>
        <v>0</v>
      </c>
      <c r="AC706" s="3">
        <f t="shared" si="222"/>
      </c>
      <c r="AD706" s="3">
        <f t="shared" si="223"/>
      </c>
      <c r="AE706" s="3">
        <f t="shared" si="224"/>
      </c>
      <c r="AF706" s="3">
        <f t="shared" si="225"/>
      </c>
      <c r="AG706" s="3">
        <f t="shared" si="226"/>
      </c>
      <c r="AH706" s="3">
        <f t="shared" si="227"/>
      </c>
      <c r="AI706" s="3">
        <f t="shared" si="228"/>
      </c>
      <c r="AJ706" s="3">
        <f t="shared" si="229"/>
      </c>
      <c r="AK706" s="3">
        <f t="shared" si="230"/>
      </c>
      <c r="AL706" s="3">
        <f t="shared" si="231"/>
      </c>
      <c r="AM706" s="3">
        <f t="shared" si="232"/>
      </c>
      <c r="AN706" s="26">
        <f t="shared" si="233"/>
      </c>
      <c r="AO706" s="27">
        <f t="shared" si="234"/>
      </c>
      <c r="AP706" s="31">
        <f t="shared" si="235"/>
        <v>0</v>
      </c>
      <c r="AQ706" s="3">
        <f t="shared" si="236"/>
      </c>
      <c r="AR706" s="3">
        <f t="shared" si="237"/>
      </c>
      <c r="AS706" s="3">
        <f t="shared" si="238"/>
      </c>
      <c r="AT706" s="3">
        <f t="shared" si="239"/>
      </c>
    </row>
    <row r="707" spans="2:46" ht="12">
      <c r="B707" s="40"/>
      <c r="C707" s="37"/>
      <c r="D707" s="37"/>
      <c r="E707" s="37"/>
      <c r="F707" s="37"/>
      <c r="G707" s="52"/>
      <c r="H707" s="46"/>
      <c r="I707" s="47"/>
      <c r="J707" s="57"/>
      <c r="K707" s="59"/>
      <c r="L707" s="55">
        <f t="shared" si="220"/>
        <v>0</v>
      </c>
      <c r="M707" s="55">
        <f t="shared" si="221"/>
        <v>0</v>
      </c>
      <c r="AC707" s="3">
        <f t="shared" si="222"/>
      </c>
      <c r="AD707" s="3">
        <f t="shared" si="223"/>
      </c>
      <c r="AE707" s="3">
        <f t="shared" si="224"/>
      </c>
      <c r="AF707" s="3">
        <f t="shared" si="225"/>
      </c>
      <c r="AG707" s="3">
        <f t="shared" si="226"/>
      </c>
      <c r="AH707" s="3">
        <f t="shared" si="227"/>
      </c>
      <c r="AI707" s="3">
        <f t="shared" si="228"/>
      </c>
      <c r="AJ707" s="3">
        <f t="shared" si="229"/>
      </c>
      <c r="AK707" s="3">
        <f t="shared" si="230"/>
      </c>
      <c r="AL707" s="3">
        <f t="shared" si="231"/>
      </c>
      <c r="AM707" s="3">
        <f t="shared" si="232"/>
      </c>
      <c r="AN707" s="26">
        <f t="shared" si="233"/>
      </c>
      <c r="AO707" s="27">
        <f t="shared" si="234"/>
      </c>
      <c r="AP707" s="31">
        <f t="shared" si="235"/>
        <v>0</v>
      </c>
      <c r="AQ707" s="3">
        <f t="shared" si="236"/>
      </c>
      <c r="AR707" s="3">
        <f t="shared" si="237"/>
      </c>
      <c r="AS707" s="3">
        <f t="shared" si="238"/>
      </c>
      <c r="AT707" s="3">
        <f t="shared" si="239"/>
      </c>
    </row>
    <row r="708" spans="2:46" ht="12">
      <c r="B708" s="40"/>
      <c r="C708" s="37"/>
      <c r="D708" s="37"/>
      <c r="E708" s="37"/>
      <c r="F708" s="37"/>
      <c r="G708" s="52"/>
      <c r="H708" s="46"/>
      <c r="I708" s="47"/>
      <c r="J708" s="57"/>
      <c r="K708" s="59"/>
      <c r="L708" s="55">
        <f t="shared" si="220"/>
        <v>0</v>
      </c>
      <c r="M708" s="55">
        <f t="shared" si="221"/>
        <v>0</v>
      </c>
      <c r="AC708" s="3">
        <f t="shared" si="222"/>
      </c>
      <c r="AD708" s="3">
        <f t="shared" si="223"/>
      </c>
      <c r="AE708" s="3">
        <f t="shared" si="224"/>
      </c>
      <c r="AF708" s="3">
        <f t="shared" si="225"/>
      </c>
      <c r="AG708" s="3">
        <f t="shared" si="226"/>
      </c>
      <c r="AH708" s="3">
        <f t="shared" si="227"/>
      </c>
      <c r="AI708" s="3">
        <f t="shared" si="228"/>
      </c>
      <c r="AJ708" s="3">
        <f t="shared" si="229"/>
      </c>
      <c r="AK708" s="3">
        <f t="shared" si="230"/>
      </c>
      <c r="AL708" s="3">
        <f t="shared" si="231"/>
      </c>
      <c r="AM708" s="3">
        <f t="shared" si="232"/>
      </c>
      <c r="AN708" s="26">
        <f t="shared" si="233"/>
      </c>
      <c r="AO708" s="27">
        <f t="shared" si="234"/>
      </c>
      <c r="AP708" s="31">
        <f t="shared" si="235"/>
        <v>0</v>
      </c>
      <c r="AQ708" s="3">
        <f t="shared" si="236"/>
      </c>
      <c r="AR708" s="3">
        <f t="shared" si="237"/>
      </c>
      <c r="AS708" s="3">
        <f t="shared" si="238"/>
      </c>
      <c r="AT708" s="3">
        <f t="shared" si="239"/>
      </c>
    </row>
    <row r="709" spans="2:46" ht="12">
      <c r="B709" s="40"/>
      <c r="C709" s="37"/>
      <c r="D709" s="37"/>
      <c r="E709" s="37"/>
      <c r="F709" s="37"/>
      <c r="G709" s="52"/>
      <c r="H709" s="46"/>
      <c r="I709" s="47"/>
      <c r="J709" s="57"/>
      <c r="K709" s="59"/>
      <c r="L709" s="55">
        <f t="shared" si="220"/>
        <v>0</v>
      </c>
      <c r="M709" s="55">
        <f t="shared" si="221"/>
        <v>0</v>
      </c>
      <c r="AC709" s="3">
        <f t="shared" si="222"/>
      </c>
      <c r="AD709" s="3">
        <f t="shared" si="223"/>
      </c>
      <c r="AE709" s="3">
        <f t="shared" si="224"/>
      </c>
      <c r="AF709" s="3">
        <f t="shared" si="225"/>
      </c>
      <c r="AG709" s="3">
        <f t="shared" si="226"/>
      </c>
      <c r="AH709" s="3">
        <f t="shared" si="227"/>
      </c>
      <c r="AI709" s="3">
        <f t="shared" si="228"/>
      </c>
      <c r="AJ709" s="3">
        <f t="shared" si="229"/>
      </c>
      <c r="AK709" s="3">
        <f t="shared" si="230"/>
      </c>
      <c r="AL709" s="3">
        <f t="shared" si="231"/>
      </c>
      <c r="AM709" s="3">
        <f t="shared" si="232"/>
      </c>
      <c r="AN709" s="26">
        <f t="shared" si="233"/>
      </c>
      <c r="AO709" s="27">
        <f t="shared" si="234"/>
      </c>
      <c r="AP709" s="31">
        <f t="shared" si="235"/>
        <v>0</v>
      </c>
      <c r="AQ709" s="3">
        <f t="shared" si="236"/>
      </c>
      <c r="AR709" s="3">
        <f t="shared" si="237"/>
      </c>
      <c r="AS709" s="3">
        <f t="shared" si="238"/>
      </c>
      <c r="AT709" s="3">
        <f t="shared" si="239"/>
      </c>
    </row>
    <row r="710" spans="2:46" ht="12">
      <c r="B710" s="40"/>
      <c r="C710" s="37"/>
      <c r="D710" s="37"/>
      <c r="E710" s="37"/>
      <c r="F710" s="37"/>
      <c r="G710" s="52"/>
      <c r="H710" s="46"/>
      <c r="I710" s="47"/>
      <c r="J710" s="57"/>
      <c r="K710" s="59"/>
      <c r="L710" s="55">
        <f t="shared" si="220"/>
        <v>0</v>
      </c>
      <c r="M710" s="55">
        <f t="shared" si="221"/>
        <v>0</v>
      </c>
      <c r="AC710" s="3">
        <f t="shared" si="222"/>
      </c>
      <c r="AD710" s="3">
        <f t="shared" si="223"/>
      </c>
      <c r="AE710" s="3">
        <f t="shared" si="224"/>
      </c>
      <c r="AF710" s="3">
        <f t="shared" si="225"/>
      </c>
      <c r="AG710" s="3">
        <f t="shared" si="226"/>
      </c>
      <c r="AH710" s="3">
        <f t="shared" si="227"/>
      </c>
      <c r="AI710" s="3">
        <f t="shared" si="228"/>
      </c>
      <c r="AJ710" s="3">
        <f t="shared" si="229"/>
      </c>
      <c r="AK710" s="3">
        <f t="shared" si="230"/>
      </c>
      <c r="AL710" s="3">
        <f t="shared" si="231"/>
      </c>
      <c r="AM710" s="3">
        <f t="shared" si="232"/>
      </c>
      <c r="AN710" s="26">
        <f t="shared" si="233"/>
      </c>
      <c r="AO710" s="27">
        <f t="shared" si="234"/>
      </c>
      <c r="AP710" s="31">
        <f t="shared" si="235"/>
        <v>0</v>
      </c>
      <c r="AQ710" s="3">
        <f t="shared" si="236"/>
      </c>
      <c r="AR710" s="3">
        <f t="shared" si="237"/>
      </c>
      <c r="AS710" s="3">
        <f t="shared" si="238"/>
      </c>
      <c r="AT710" s="3">
        <f t="shared" si="239"/>
      </c>
    </row>
    <row r="711" spans="2:46" ht="12">
      <c r="B711" s="40"/>
      <c r="C711" s="37"/>
      <c r="D711" s="37"/>
      <c r="E711" s="37"/>
      <c r="F711" s="37"/>
      <c r="G711" s="52"/>
      <c r="H711" s="46"/>
      <c r="I711" s="47"/>
      <c r="J711" s="57"/>
      <c r="K711" s="59"/>
      <c r="L711" s="55">
        <f t="shared" si="220"/>
        <v>0</v>
      </c>
      <c r="M711" s="55">
        <f t="shared" si="221"/>
        <v>0</v>
      </c>
      <c r="AC711" s="3">
        <f t="shared" si="222"/>
      </c>
      <c r="AD711" s="3">
        <f t="shared" si="223"/>
      </c>
      <c r="AE711" s="3">
        <f t="shared" si="224"/>
      </c>
      <c r="AF711" s="3">
        <f t="shared" si="225"/>
      </c>
      <c r="AG711" s="3">
        <f t="shared" si="226"/>
      </c>
      <c r="AH711" s="3">
        <f t="shared" si="227"/>
      </c>
      <c r="AI711" s="3">
        <f t="shared" si="228"/>
      </c>
      <c r="AJ711" s="3">
        <f t="shared" si="229"/>
      </c>
      <c r="AK711" s="3">
        <f t="shared" si="230"/>
      </c>
      <c r="AL711" s="3">
        <f t="shared" si="231"/>
      </c>
      <c r="AM711" s="3">
        <f t="shared" si="232"/>
      </c>
      <c r="AN711" s="26">
        <f t="shared" si="233"/>
      </c>
      <c r="AO711" s="27">
        <f t="shared" si="234"/>
      </c>
      <c r="AP711" s="31">
        <f t="shared" si="235"/>
        <v>0</v>
      </c>
      <c r="AQ711" s="3">
        <f t="shared" si="236"/>
      </c>
      <c r="AR711" s="3">
        <f t="shared" si="237"/>
      </c>
      <c r="AS711" s="3">
        <f t="shared" si="238"/>
      </c>
      <c r="AT711" s="3">
        <f t="shared" si="239"/>
      </c>
    </row>
    <row r="712" spans="2:46" ht="12">
      <c r="B712" s="40"/>
      <c r="C712" s="37"/>
      <c r="D712" s="37"/>
      <c r="E712" s="37"/>
      <c r="F712" s="37"/>
      <c r="G712" s="52"/>
      <c r="H712" s="46"/>
      <c r="I712" s="47"/>
      <c r="J712" s="57"/>
      <c r="K712" s="59"/>
      <c r="L712" s="55">
        <f t="shared" si="220"/>
        <v>0</v>
      </c>
      <c r="M712" s="55">
        <f t="shared" si="221"/>
        <v>0</v>
      </c>
      <c r="AC712" s="3">
        <f t="shared" si="222"/>
      </c>
      <c r="AD712" s="3">
        <f t="shared" si="223"/>
      </c>
      <c r="AE712" s="3">
        <f t="shared" si="224"/>
      </c>
      <c r="AF712" s="3">
        <f t="shared" si="225"/>
      </c>
      <c r="AG712" s="3">
        <f t="shared" si="226"/>
      </c>
      <c r="AH712" s="3">
        <f t="shared" si="227"/>
      </c>
      <c r="AI712" s="3">
        <f t="shared" si="228"/>
      </c>
      <c r="AJ712" s="3">
        <f t="shared" si="229"/>
      </c>
      <c r="AK712" s="3">
        <f t="shared" si="230"/>
      </c>
      <c r="AL712" s="3">
        <f t="shared" si="231"/>
      </c>
      <c r="AM712" s="3">
        <f t="shared" si="232"/>
      </c>
      <c r="AN712" s="26">
        <f t="shared" si="233"/>
      </c>
      <c r="AO712" s="27">
        <f t="shared" si="234"/>
      </c>
      <c r="AP712" s="31">
        <f t="shared" si="235"/>
        <v>0</v>
      </c>
      <c r="AQ712" s="3">
        <f t="shared" si="236"/>
      </c>
      <c r="AR712" s="3">
        <f t="shared" si="237"/>
      </c>
      <c r="AS712" s="3">
        <f t="shared" si="238"/>
      </c>
      <c r="AT712" s="3">
        <f t="shared" si="239"/>
      </c>
    </row>
    <row r="713" spans="2:46" ht="12">
      <c r="B713" s="40"/>
      <c r="C713" s="37"/>
      <c r="D713" s="37"/>
      <c r="E713" s="37"/>
      <c r="F713" s="37"/>
      <c r="G713" s="52"/>
      <c r="H713" s="46"/>
      <c r="I713" s="47"/>
      <c r="J713" s="57"/>
      <c r="K713" s="59"/>
      <c r="L713" s="55">
        <f t="shared" si="220"/>
        <v>0</v>
      </c>
      <c r="M713" s="55">
        <f t="shared" si="221"/>
        <v>0</v>
      </c>
      <c r="AC713" s="3">
        <f t="shared" si="222"/>
      </c>
      <c r="AD713" s="3">
        <f t="shared" si="223"/>
      </c>
      <c r="AE713" s="3">
        <f t="shared" si="224"/>
      </c>
      <c r="AF713" s="3">
        <f t="shared" si="225"/>
      </c>
      <c r="AG713" s="3">
        <f t="shared" si="226"/>
      </c>
      <c r="AH713" s="3">
        <f t="shared" si="227"/>
      </c>
      <c r="AI713" s="3">
        <f t="shared" si="228"/>
      </c>
      <c r="AJ713" s="3">
        <f t="shared" si="229"/>
      </c>
      <c r="AK713" s="3">
        <f t="shared" si="230"/>
      </c>
      <c r="AL713" s="3">
        <f t="shared" si="231"/>
      </c>
      <c r="AM713" s="3">
        <f t="shared" si="232"/>
      </c>
      <c r="AN713" s="26">
        <f t="shared" si="233"/>
      </c>
      <c r="AO713" s="27">
        <f t="shared" si="234"/>
      </c>
      <c r="AP713" s="31">
        <f t="shared" si="235"/>
        <v>0</v>
      </c>
      <c r="AQ713" s="3">
        <f t="shared" si="236"/>
      </c>
      <c r="AR713" s="3">
        <f t="shared" si="237"/>
      </c>
      <c r="AS713" s="3">
        <f t="shared" si="238"/>
      </c>
      <c r="AT713" s="3">
        <f t="shared" si="239"/>
      </c>
    </row>
    <row r="714" spans="2:46" ht="12">
      <c r="B714" s="40"/>
      <c r="C714" s="37"/>
      <c r="D714" s="37"/>
      <c r="E714" s="37"/>
      <c r="F714" s="37"/>
      <c r="G714" s="52"/>
      <c r="H714" s="46"/>
      <c r="I714" s="47"/>
      <c r="J714" s="57"/>
      <c r="K714" s="59"/>
      <c r="L714" s="55">
        <f t="shared" si="220"/>
        <v>0</v>
      </c>
      <c r="M714" s="55">
        <f t="shared" si="221"/>
        <v>0</v>
      </c>
      <c r="AC714" s="3">
        <f t="shared" si="222"/>
      </c>
      <c r="AD714" s="3">
        <f t="shared" si="223"/>
      </c>
      <c r="AE714" s="3">
        <f t="shared" si="224"/>
      </c>
      <c r="AF714" s="3">
        <f t="shared" si="225"/>
      </c>
      <c r="AG714" s="3">
        <f t="shared" si="226"/>
      </c>
      <c r="AH714" s="3">
        <f t="shared" si="227"/>
      </c>
      <c r="AI714" s="3">
        <f t="shared" si="228"/>
      </c>
      <c r="AJ714" s="3">
        <f t="shared" si="229"/>
      </c>
      <c r="AK714" s="3">
        <f t="shared" si="230"/>
      </c>
      <c r="AL714" s="3">
        <f t="shared" si="231"/>
      </c>
      <c r="AM714" s="3">
        <f t="shared" si="232"/>
      </c>
      <c r="AN714" s="26">
        <f t="shared" si="233"/>
      </c>
      <c r="AO714" s="27">
        <f t="shared" si="234"/>
      </c>
      <c r="AP714" s="31">
        <f t="shared" si="235"/>
        <v>0</v>
      </c>
      <c r="AQ714" s="3">
        <f t="shared" si="236"/>
      </c>
      <c r="AR714" s="3">
        <f t="shared" si="237"/>
      </c>
      <c r="AS714" s="3">
        <f t="shared" si="238"/>
      </c>
      <c r="AT714" s="3">
        <f t="shared" si="239"/>
      </c>
    </row>
    <row r="715" spans="2:46" ht="12">
      <c r="B715" s="40"/>
      <c r="C715" s="37"/>
      <c r="D715" s="37"/>
      <c r="E715" s="37"/>
      <c r="F715" s="37"/>
      <c r="G715" s="52"/>
      <c r="H715" s="46"/>
      <c r="I715" s="47"/>
      <c r="J715" s="57"/>
      <c r="K715" s="59"/>
      <c r="L715" s="55">
        <f t="shared" si="220"/>
        <v>0</v>
      </c>
      <c r="M715" s="55">
        <f t="shared" si="221"/>
        <v>0</v>
      </c>
      <c r="AC715" s="3">
        <f t="shared" si="222"/>
      </c>
      <c r="AD715" s="3">
        <f t="shared" si="223"/>
      </c>
      <c r="AE715" s="3">
        <f t="shared" si="224"/>
      </c>
      <c r="AF715" s="3">
        <f t="shared" si="225"/>
      </c>
      <c r="AG715" s="3">
        <f t="shared" si="226"/>
      </c>
      <c r="AH715" s="3">
        <f t="shared" si="227"/>
      </c>
      <c r="AI715" s="3">
        <f t="shared" si="228"/>
      </c>
      <c r="AJ715" s="3">
        <f t="shared" si="229"/>
      </c>
      <c r="AK715" s="3">
        <f t="shared" si="230"/>
      </c>
      <c r="AL715" s="3">
        <f t="shared" si="231"/>
      </c>
      <c r="AM715" s="3">
        <f t="shared" si="232"/>
      </c>
      <c r="AN715" s="26">
        <f t="shared" si="233"/>
      </c>
      <c r="AO715" s="27">
        <f t="shared" si="234"/>
      </c>
      <c r="AP715" s="31">
        <f t="shared" si="235"/>
        <v>0</v>
      </c>
      <c r="AQ715" s="3">
        <f t="shared" si="236"/>
      </c>
      <c r="AR715" s="3">
        <f t="shared" si="237"/>
      </c>
      <c r="AS715" s="3">
        <f t="shared" si="238"/>
      </c>
      <c r="AT715" s="3">
        <f t="shared" si="239"/>
      </c>
    </row>
    <row r="716" spans="2:46" ht="12">
      <c r="B716" s="40"/>
      <c r="C716" s="37"/>
      <c r="D716" s="37"/>
      <c r="E716" s="37"/>
      <c r="F716" s="37"/>
      <c r="G716" s="52"/>
      <c r="H716" s="46"/>
      <c r="I716" s="47"/>
      <c r="J716" s="57"/>
      <c r="K716" s="59"/>
      <c r="L716" s="55">
        <f t="shared" si="220"/>
        <v>0</v>
      </c>
      <c r="M716" s="55">
        <f t="shared" si="221"/>
        <v>0</v>
      </c>
      <c r="AC716" s="3">
        <f t="shared" si="222"/>
      </c>
      <c r="AD716" s="3">
        <f t="shared" si="223"/>
      </c>
      <c r="AE716" s="3">
        <f t="shared" si="224"/>
      </c>
      <c r="AF716" s="3">
        <f t="shared" si="225"/>
      </c>
      <c r="AG716" s="3">
        <f t="shared" si="226"/>
      </c>
      <c r="AH716" s="3">
        <f t="shared" si="227"/>
      </c>
      <c r="AI716" s="3">
        <f t="shared" si="228"/>
      </c>
      <c r="AJ716" s="3">
        <f t="shared" si="229"/>
      </c>
      <c r="AK716" s="3">
        <f t="shared" si="230"/>
      </c>
      <c r="AL716" s="3">
        <f t="shared" si="231"/>
      </c>
      <c r="AM716" s="3">
        <f t="shared" si="232"/>
      </c>
      <c r="AN716" s="26">
        <f t="shared" si="233"/>
      </c>
      <c r="AO716" s="27">
        <f t="shared" si="234"/>
      </c>
      <c r="AP716" s="31">
        <f t="shared" si="235"/>
        <v>0</v>
      </c>
      <c r="AQ716" s="3">
        <f t="shared" si="236"/>
      </c>
      <c r="AR716" s="3">
        <f t="shared" si="237"/>
      </c>
      <c r="AS716" s="3">
        <f t="shared" si="238"/>
      </c>
      <c r="AT716" s="3">
        <f t="shared" si="239"/>
      </c>
    </row>
    <row r="717" spans="2:46" ht="12">
      <c r="B717" s="40"/>
      <c r="C717" s="37"/>
      <c r="D717" s="37"/>
      <c r="E717" s="37"/>
      <c r="F717" s="37"/>
      <c r="G717" s="52"/>
      <c r="H717" s="46"/>
      <c r="I717" s="47"/>
      <c r="J717" s="57"/>
      <c r="K717" s="59"/>
      <c r="L717" s="55">
        <f t="shared" si="220"/>
        <v>0</v>
      </c>
      <c r="M717" s="55">
        <f t="shared" si="221"/>
        <v>0</v>
      </c>
      <c r="AC717" s="3">
        <f t="shared" si="222"/>
      </c>
      <c r="AD717" s="3">
        <f t="shared" si="223"/>
      </c>
      <c r="AE717" s="3">
        <f t="shared" si="224"/>
      </c>
      <c r="AF717" s="3">
        <f t="shared" si="225"/>
      </c>
      <c r="AG717" s="3">
        <f t="shared" si="226"/>
      </c>
      <c r="AH717" s="3">
        <f t="shared" si="227"/>
      </c>
      <c r="AI717" s="3">
        <f t="shared" si="228"/>
      </c>
      <c r="AJ717" s="3">
        <f t="shared" si="229"/>
      </c>
      <c r="AK717" s="3">
        <f t="shared" si="230"/>
      </c>
      <c r="AL717" s="3">
        <f t="shared" si="231"/>
      </c>
      <c r="AM717" s="3">
        <f t="shared" si="232"/>
      </c>
      <c r="AN717" s="26">
        <f t="shared" si="233"/>
      </c>
      <c r="AO717" s="27">
        <f t="shared" si="234"/>
      </c>
      <c r="AP717" s="31">
        <f t="shared" si="235"/>
        <v>0</v>
      </c>
      <c r="AQ717" s="3">
        <f t="shared" si="236"/>
      </c>
      <c r="AR717" s="3">
        <f t="shared" si="237"/>
      </c>
      <c r="AS717" s="3">
        <f t="shared" si="238"/>
      </c>
      <c r="AT717" s="3">
        <f t="shared" si="239"/>
      </c>
    </row>
    <row r="718" spans="2:46" ht="12">
      <c r="B718" s="40"/>
      <c r="C718" s="37"/>
      <c r="D718" s="37"/>
      <c r="E718" s="37"/>
      <c r="F718" s="37"/>
      <c r="G718" s="52"/>
      <c r="H718" s="46"/>
      <c r="I718" s="47"/>
      <c r="J718" s="57"/>
      <c r="K718" s="59"/>
      <c r="L718" s="55">
        <f t="shared" si="220"/>
        <v>0</v>
      </c>
      <c r="M718" s="55">
        <f t="shared" si="221"/>
        <v>0</v>
      </c>
      <c r="AC718" s="3">
        <f t="shared" si="222"/>
      </c>
      <c r="AD718" s="3">
        <f t="shared" si="223"/>
      </c>
      <c r="AE718" s="3">
        <f t="shared" si="224"/>
      </c>
      <c r="AF718" s="3">
        <f t="shared" si="225"/>
      </c>
      <c r="AG718" s="3">
        <f t="shared" si="226"/>
      </c>
      <c r="AH718" s="3">
        <f t="shared" si="227"/>
      </c>
      <c r="AI718" s="3">
        <f t="shared" si="228"/>
      </c>
      <c r="AJ718" s="3">
        <f t="shared" si="229"/>
      </c>
      <c r="AK718" s="3">
        <f t="shared" si="230"/>
      </c>
      <c r="AL718" s="3">
        <f t="shared" si="231"/>
      </c>
      <c r="AM718" s="3">
        <f t="shared" si="232"/>
      </c>
      <c r="AN718" s="26">
        <f t="shared" si="233"/>
      </c>
      <c r="AO718" s="27">
        <f t="shared" si="234"/>
      </c>
      <c r="AP718" s="31">
        <f t="shared" si="235"/>
        <v>0</v>
      </c>
      <c r="AQ718" s="3">
        <f t="shared" si="236"/>
      </c>
      <c r="AR718" s="3">
        <f t="shared" si="237"/>
      </c>
      <c r="AS718" s="3">
        <f t="shared" si="238"/>
      </c>
      <c r="AT718" s="3">
        <f t="shared" si="239"/>
      </c>
    </row>
    <row r="719" spans="2:46" ht="12">
      <c r="B719" s="40"/>
      <c r="C719" s="37"/>
      <c r="D719" s="37"/>
      <c r="E719" s="37"/>
      <c r="F719" s="37"/>
      <c r="G719" s="52"/>
      <c r="H719" s="46"/>
      <c r="I719" s="47"/>
      <c r="J719" s="57"/>
      <c r="K719" s="59"/>
      <c r="L719" s="55">
        <f t="shared" si="220"/>
        <v>0</v>
      </c>
      <c r="M719" s="55">
        <f t="shared" si="221"/>
        <v>0</v>
      </c>
      <c r="AC719" s="3">
        <f t="shared" si="222"/>
      </c>
      <c r="AD719" s="3">
        <f t="shared" si="223"/>
      </c>
      <c r="AE719" s="3">
        <f t="shared" si="224"/>
      </c>
      <c r="AF719" s="3">
        <f t="shared" si="225"/>
      </c>
      <c r="AG719" s="3">
        <f t="shared" si="226"/>
      </c>
      <c r="AH719" s="3">
        <f t="shared" si="227"/>
      </c>
      <c r="AI719" s="3">
        <f t="shared" si="228"/>
      </c>
      <c r="AJ719" s="3">
        <f t="shared" si="229"/>
      </c>
      <c r="AK719" s="3">
        <f t="shared" si="230"/>
      </c>
      <c r="AL719" s="3">
        <f t="shared" si="231"/>
      </c>
      <c r="AM719" s="3">
        <f t="shared" si="232"/>
      </c>
      <c r="AN719" s="26">
        <f t="shared" si="233"/>
      </c>
      <c r="AO719" s="27">
        <f t="shared" si="234"/>
      </c>
      <c r="AP719" s="31">
        <f t="shared" si="235"/>
        <v>0</v>
      </c>
      <c r="AQ719" s="3">
        <f t="shared" si="236"/>
      </c>
      <c r="AR719" s="3">
        <f t="shared" si="237"/>
      </c>
      <c r="AS719" s="3">
        <f t="shared" si="238"/>
      </c>
      <c r="AT719" s="3">
        <f t="shared" si="239"/>
      </c>
    </row>
    <row r="720" spans="2:46" ht="12">
      <c r="B720" s="40"/>
      <c r="C720" s="37"/>
      <c r="D720" s="37"/>
      <c r="E720" s="37"/>
      <c r="F720" s="37"/>
      <c r="G720" s="52"/>
      <c r="H720" s="46"/>
      <c r="I720" s="47"/>
      <c r="J720" s="57"/>
      <c r="K720" s="59"/>
      <c r="L720" s="55">
        <f t="shared" si="220"/>
        <v>0</v>
      </c>
      <c r="M720" s="55">
        <f t="shared" si="221"/>
        <v>0</v>
      </c>
      <c r="AC720" s="3">
        <f t="shared" si="222"/>
      </c>
      <c r="AD720" s="3">
        <f t="shared" si="223"/>
      </c>
      <c r="AE720" s="3">
        <f t="shared" si="224"/>
      </c>
      <c r="AF720" s="3">
        <f t="shared" si="225"/>
      </c>
      <c r="AG720" s="3">
        <f t="shared" si="226"/>
      </c>
      <c r="AH720" s="3">
        <f t="shared" si="227"/>
      </c>
      <c r="AI720" s="3">
        <f t="shared" si="228"/>
      </c>
      <c r="AJ720" s="3">
        <f t="shared" si="229"/>
      </c>
      <c r="AK720" s="3">
        <f t="shared" si="230"/>
      </c>
      <c r="AL720" s="3">
        <f t="shared" si="231"/>
      </c>
      <c r="AM720" s="3">
        <f t="shared" si="232"/>
      </c>
      <c r="AN720" s="26">
        <f t="shared" si="233"/>
      </c>
      <c r="AO720" s="27">
        <f t="shared" si="234"/>
      </c>
      <c r="AP720" s="31">
        <f t="shared" si="235"/>
        <v>0</v>
      </c>
      <c r="AQ720" s="3">
        <f t="shared" si="236"/>
      </c>
      <c r="AR720" s="3">
        <f t="shared" si="237"/>
      </c>
      <c r="AS720" s="3">
        <f t="shared" si="238"/>
      </c>
      <c r="AT720" s="3">
        <f t="shared" si="239"/>
      </c>
    </row>
    <row r="721" spans="2:46" ht="12">
      <c r="B721" s="40"/>
      <c r="C721" s="37"/>
      <c r="D721" s="37"/>
      <c r="E721" s="37"/>
      <c r="F721" s="37"/>
      <c r="G721" s="52"/>
      <c r="H721" s="46"/>
      <c r="I721" s="47"/>
      <c r="J721" s="57"/>
      <c r="K721" s="59"/>
      <c r="L721" s="55">
        <f t="shared" si="220"/>
        <v>0</v>
      </c>
      <c r="M721" s="55">
        <f t="shared" si="221"/>
        <v>0</v>
      </c>
      <c r="AC721" s="3">
        <f t="shared" si="222"/>
      </c>
      <c r="AD721" s="3">
        <f t="shared" si="223"/>
      </c>
      <c r="AE721" s="3">
        <f t="shared" si="224"/>
      </c>
      <c r="AF721" s="3">
        <f t="shared" si="225"/>
      </c>
      <c r="AG721" s="3">
        <f t="shared" si="226"/>
      </c>
      <c r="AH721" s="3">
        <f t="shared" si="227"/>
      </c>
      <c r="AI721" s="3">
        <f t="shared" si="228"/>
      </c>
      <c r="AJ721" s="3">
        <f t="shared" si="229"/>
      </c>
      <c r="AK721" s="3">
        <f t="shared" si="230"/>
      </c>
      <c r="AL721" s="3">
        <f t="shared" si="231"/>
      </c>
      <c r="AM721" s="3">
        <f t="shared" si="232"/>
      </c>
      <c r="AN721" s="26">
        <f t="shared" si="233"/>
      </c>
      <c r="AO721" s="27">
        <f t="shared" si="234"/>
      </c>
      <c r="AP721" s="31">
        <f t="shared" si="235"/>
        <v>0</v>
      </c>
      <c r="AQ721" s="3">
        <f t="shared" si="236"/>
      </c>
      <c r="AR721" s="3">
        <f t="shared" si="237"/>
      </c>
      <c r="AS721" s="3">
        <f t="shared" si="238"/>
      </c>
      <c r="AT721" s="3">
        <f t="shared" si="239"/>
      </c>
    </row>
    <row r="722" spans="2:46" ht="12">
      <c r="B722" s="40"/>
      <c r="C722" s="37"/>
      <c r="D722" s="37"/>
      <c r="E722" s="37"/>
      <c r="F722" s="37"/>
      <c r="G722" s="52"/>
      <c r="H722" s="46"/>
      <c r="I722" s="47"/>
      <c r="J722" s="57"/>
      <c r="K722" s="59"/>
      <c r="L722" s="55">
        <f t="shared" si="220"/>
        <v>0</v>
      </c>
      <c r="M722" s="55">
        <f t="shared" si="221"/>
        <v>0</v>
      </c>
      <c r="AC722" s="3">
        <f t="shared" si="222"/>
      </c>
      <c r="AD722" s="3">
        <f t="shared" si="223"/>
      </c>
      <c r="AE722" s="3">
        <f t="shared" si="224"/>
      </c>
      <c r="AF722" s="3">
        <f t="shared" si="225"/>
      </c>
      <c r="AG722" s="3">
        <f t="shared" si="226"/>
      </c>
      <c r="AH722" s="3">
        <f t="shared" si="227"/>
      </c>
      <c r="AI722" s="3">
        <f t="shared" si="228"/>
      </c>
      <c r="AJ722" s="3">
        <f t="shared" si="229"/>
      </c>
      <c r="AK722" s="3">
        <f t="shared" si="230"/>
      </c>
      <c r="AL722" s="3">
        <f t="shared" si="231"/>
      </c>
      <c r="AM722" s="3">
        <f t="shared" si="232"/>
      </c>
      <c r="AN722" s="26">
        <f t="shared" si="233"/>
      </c>
      <c r="AO722" s="27">
        <f t="shared" si="234"/>
      </c>
      <c r="AP722" s="31">
        <f t="shared" si="235"/>
        <v>0</v>
      </c>
      <c r="AQ722" s="3">
        <f t="shared" si="236"/>
      </c>
      <c r="AR722" s="3">
        <f t="shared" si="237"/>
      </c>
      <c r="AS722" s="3">
        <f t="shared" si="238"/>
      </c>
      <c r="AT722" s="3">
        <f t="shared" si="239"/>
      </c>
    </row>
    <row r="723" spans="2:46" ht="12">
      <c r="B723" s="40"/>
      <c r="C723" s="37"/>
      <c r="D723" s="37"/>
      <c r="E723" s="37"/>
      <c r="F723" s="37"/>
      <c r="G723" s="52"/>
      <c r="H723" s="46"/>
      <c r="I723" s="47"/>
      <c r="J723" s="57"/>
      <c r="K723" s="59"/>
      <c r="L723" s="55">
        <f t="shared" si="220"/>
        <v>0</v>
      </c>
      <c r="M723" s="55">
        <f t="shared" si="221"/>
        <v>0</v>
      </c>
      <c r="AC723" s="3">
        <f t="shared" si="222"/>
      </c>
      <c r="AD723" s="3">
        <f t="shared" si="223"/>
      </c>
      <c r="AE723" s="3">
        <f t="shared" si="224"/>
      </c>
      <c r="AF723" s="3">
        <f t="shared" si="225"/>
      </c>
      <c r="AG723" s="3">
        <f t="shared" si="226"/>
      </c>
      <c r="AH723" s="3">
        <f t="shared" si="227"/>
      </c>
      <c r="AI723" s="3">
        <f t="shared" si="228"/>
      </c>
      <c r="AJ723" s="3">
        <f t="shared" si="229"/>
      </c>
      <c r="AK723" s="3">
        <f t="shared" si="230"/>
      </c>
      <c r="AL723" s="3">
        <f t="shared" si="231"/>
      </c>
      <c r="AM723" s="3">
        <f t="shared" si="232"/>
      </c>
      <c r="AN723" s="26">
        <f t="shared" si="233"/>
      </c>
      <c r="AO723" s="27">
        <f t="shared" si="234"/>
      </c>
      <c r="AP723" s="31">
        <f t="shared" si="235"/>
        <v>0</v>
      </c>
      <c r="AQ723" s="3">
        <f t="shared" si="236"/>
      </c>
      <c r="AR723" s="3">
        <f t="shared" si="237"/>
      </c>
      <c r="AS723" s="3">
        <f t="shared" si="238"/>
      </c>
      <c r="AT723" s="3">
        <f t="shared" si="239"/>
      </c>
    </row>
    <row r="724" spans="2:46" ht="12">
      <c r="B724" s="40"/>
      <c r="C724" s="37"/>
      <c r="D724" s="37"/>
      <c r="E724" s="37"/>
      <c r="F724" s="37"/>
      <c r="G724" s="52"/>
      <c r="H724" s="46"/>
      <c r="I724" s="47"/>
      <c r="J724" s="57"/>
      <c r="K724" s="59"/>
      <c r="L724" s="55">
        <f t="shared" si="220"/>
        <v>0</v>
      </c>
      <c r="M724" s="55">
        <f t="shared" si="221"/>
        <v>0</v>
      </c>
      <c r="AC724" s="3">
        <f t="shared" si="222"/>
      </c>
      <c r="AD724" s="3">
        <f t="shared" si="223"/>
      </c>
      <c r="AE724" s="3">
        <f t="shared" si="224"/>
      </c>
      <c r="AF724" s="3">
        <f t="shared" si="225"/>
      </c>
      <c r="AG724" s="3">
        <f t="shared" si="226"/>
      </c>
      <c r="AH724" s="3">
        <f t="shared" si="227"/>
      </c>
      <c r="AI724" s="3">
        <f t="shared" si="228"/>
      </c>
      <c r="AJ724" s="3">
        <f t="shared" si="229"/>
      </c>
      <c r="AK724" s="3">
        <f t="shared" si="230"/>
      </c>
      <c r="AL724" s="3">
        <f t="shared" si="231"/>
      </c>
      <c r="AM724" s="3">
        <f t="shared" si="232"/>
      </c>
      <c r="AN724" s="26">
        <f t="shared" si="233"/>
      </c>
      <c r="AO724" s="27">
        <f t="shared" si="234"/>
      </c>
      <c r="AP724" s="31">
        <f t="shared" si="235"/>
        <v>0</v>
      </c>
      <c r="AQ724" s="3">
        <f t="shared" si="236"/>
      </c>
      <c r="AR724" s="3">
        <f t="shared" si="237"/>
      </c>
      <c r="AS724" s="3">
        <f t="shared" si="238"/>
      </c>
      <c r="AT724" s="3">
        <f t="shared" si="239"/>
      </c>
    </row>
    <row r="725" spans="2:46" ht="12">
      <c r="B725" s="40"/>
      <c r="C725" s="37"/>
      <c r="D725" s="37"/>
      <c r="E725" s="37"/>
      <c r="F725" s="37"/>
      <c r="G725" s="52"/>
      <c r="H725" s="46"/>
      <c r="I725" s="47"/>
      <c r="J725" s="57"/>
      <c r="K725" s="59"/>
      <c r="L725" s="55">
        <f t="shared" si="220"/>
        <v>0</v>
      </c>
      <c r="M725" s="55">
        <f t="shared" si="221"/>
        <v>0</v>
      </c>
      <c r="AC725" s="3">
        <f t="shared" si="222"/>
      </c>
      <c r="AD725" s="3">
        <f t="shared" si="223"/>
      </c>
      <c r="AE725" s="3">
        <f t="shared" si="224"/>
      </c>
      <c r="AF725" s="3">
        <f t="shared" si="225"/>
      </c>
      <c r="AG725" s="3">
        <f t="shared" si="226"/>
      </c>
      <c r="AH725" s="3">
        <f t="shared" si="227"/>
      </c>
      <c r="AI725" s="3">
        <f t="shared" si="228"/>
      </c>
      <c r="AJ725" s="3">
        <f t="shared" si="229"/>
      </c>
      <c r="AK725" s="3">
        <f t="shared" si="230"/>
      </c>
      <c r="AL725" s="3">
        <f t="shared" si="231"/>
      </c>
      <c r="AM725" s="3">
        <f t="shared" si="232"/>
      </c>
      <c r="AN725" s="26">
        <f t="shared" si="233"/>
      </c>
      <c r="AO725" s="27">
        <f t="shared" si="234"/>
      </c>
      <c r="AP725" s="31">
        <f t="shared" si="235"/>
        <v>0</v>
      </c>
      <c r="AQ725" s="3">
        <f t="shared" si="236"/>
      </c>
      <c r="AR725" s="3">
        <f t="shared" si="237"/>
      </c>
      <c r="AS725" s="3">
        <f t="shared" si="238"/>
      </c>
      <c r="AT725" s="3">
        <f t="shared" si="239"/>
      </c>
    </row>
    <row r="726" spans="2:46" ht="12">
      <c r="B726" s="40"/>
      <c r="C726" s="37"/>
      <c r="D726" s="37"/>
      <c r="E726" s="37"/>
      <c r="F726" s="37"/>
      <c r="G726" s="52"/>
      <c r="H726" s="46"/>
      <c r="I726" s="47"/>
      <c r="J726" s="57"/>
      <c r="K726" s="59"/>
      <c r="L726" s="55">
        <f t="shared" si="220"/>
        <v>0</v>
      </c>
      <c r="M726" s="55">
        <f t="shared" si="221"/>
        <v>0</v>
      </c>
      <c r="AC726" s="3">
        <f t="shared" si="222"/>
      </c>
      <c r="AD726" s="3">
        <f t="shared" si="223"/>
      </c>
      <c r="AE726" s="3">
        <f t="shared" si="224"/>
      </c>
      <c r="AF726" s="3">
        <f t="shared" si="225"/>
      </c>
      <c r="AG726" s="3">
        <f t="shared" si="226"/>
      </c>
      <c r="AH726" s="3">
        <f t="shared" si="227"/>
      </c>
      <c r="AI726" s="3">
        <f t="shared" si="228"/>
      </c>
      <c r="AJ726" s="3">
        <f t="shared" si="229"/>
      </c>
      <c r="AK726" s="3">
        <f t="shared" si="230"/>
      </c>
      <c r="AL726" s="3">
        <f t="shared" si="231"/>
      </c>
      <c r="AM726" s="3">
        <f t="shared" si="232"/>
      </c>
      <c r="AN726" s="26">
        <f t="shared" si="233"/>
      </c>
      <c r="AO726" s="27">
        <f t="shared" si="234"/>
      </c>
      <c r="AP726" s="31">
        <f t="shared" si="235"/>
        <v>0</v>
      </c>
      <c r="AQ726" s="3">
        <f t="shared" si="236"/>
      </c>
      <c r="AR726" s="3">
        <f t="shared" si="237"/>
      </c>
      <c r="AS726" s="3">
        <f t="shared" si="238"/>
      </c>
      <c r="AT726" s="3">
        <f t="shared" si="239"/>
      </c>
    </row>
    <row r="727" spans="2:46" ht="12">
      <c r="B727" s="40"/>
      <c r="C727" s="37"/>
      <c r="D727" s="37"/>
      <c r="E727" s="37"/>
      <c r="F727" s="37"/>
      <c r="G727" s="52"/>
      <c r="H727" s="46"/>
      <c r="I727" s="47"/>
      <c r="J727" s="57"/>
      <c r="K727" s="59"/>
      <c r="L727" s="55">
        <f t="shared" si="220"/>
        <v>0</v>
      </c>
      <c r="M727" s="55">
        <f t="shared" si="221"/>
        <v>0</v>
      </c>
      <c r="AC727" s="3">
        <f t="shared" si="222"/>
      </c>
      <c r="AD727" s="3">
        <f t="shared" si="223"/>
      </c>
      <c r="AE727" s="3">
        <f t="shared" si="224"/>
      </c>
      <c r="AF727" s="3">
        <f t="shared" si="225"/>
      </c>
      <c r="AG727" s="3">
        <f t="shared" si="226"/>
      </c>
      <c r="AH727" s="3">
        <f t="shared" si="227"/>
      </c>
      <c r="AI727" s="3">
        <f t="shared" si="228"/>
      </c>
      <c r="AJ727" s="3">
        <f t="shared" si="229"/>
      </c>
      <c r="AK727" s="3">
        <f t="shared" si="230"/>
      </c>
      <c r="AL727" s="3">
        <f t="shared" si="231"/>
      </c>
      <c r="AM727" s="3">
        <f t="shared" si="232"/>
      </c>
      <c r="AN727" s="26">
        <f t="shared" si="233"/>
      </c>
      <c r="AO727" s="27">
        <f t="shared" si="234"/>
      </c>
      <c r="AP727" s="31">
        <f t="shared" si="235"/>
        <v>0</v>
      </c>
      <c r="AQ727" s="3">
        <f t="shared" si="236"/>
      </c>
      <c r="AR727" s="3">
        <f t="shared" si="237"/>
      </c>
      <c r="AS727" s="3">
        <f t="shared" si="238"/>
      </c>
      <c r="AT727" s="3">
        <f t="shared" si="239"/>
      </c>
    </row>
    <row r="728" spans="2:46" ht="12">
      <c r="B728" s="40"/>
      <c r="C728" s="37"/>
      <c r="D728" s="37"/>
      <c r="E728" s="37"/>
      <c r="F728" s="37"/>
      <c r="G728" s="52"/>
      <c r="H728" s="46"/>
      <c r="I728" s="47"/>
      <c r="J728" s="57"/>
      <c r="K728" s="59"/>
      <c r="L728" s="55">
        <f t="shared" si="220"/>
        <v>0</v>
      </c>
      <c r="M728" s="55">
        <f t="shared" si="221"/>
        <v>0</v>
      </c>
      <c r="AC728" s="3">
        <f t="shared" si="222"/>
      </c>
      <c r="AD728" s="3">
        <f t="shared" si="223"/>
      </c>
      <c r="AE728" s="3">
        <f t="shared" si="224"/>
      </c>
      <c r="AF728" s="3">
        <f t="shared" si="225"/>
      </c>
      <c r="AG728" s="3">
        <f t="shared" si="226"/>
      </c>
      <c r="AH728" s="3">
        <f t="shared" si="227"/>
      </c>
      <c r="AI728" s="3">
        <f t="shared" si="228"/>
      </c>
      <c r="AJ728" s="3">
        <f t="shared" si="229"/>
      </c>
      <c r="AK728" s="3">
        <f t="shared" si="230"/>
      </c>
      <c r="AL728" s="3">
        <f t="shared" si="231"/>
      </c>
      <c r="AM728" s="3">
        <f t="shared" si="232"/>
      </c>
      <c r="AN728" s="26">
        <f t="shared" si="233"/>
      </c>
      <c r="AO728" s="27">
        <f t="shared" si="234"/>
      </c>
      <c r="AP728" s="31">
        <f t="shared" si="235"/>
        <v>0</v>
      </c>
      <c r="AQ728" s="3">
        <f t="shared" si="236"/>
      </c>
      <c r="AR728" s="3">
        <f t="shared" si="237"/>
      </c>
      <c r="AS728" s="3">
        <f t="shared" si="238"/>
      </c>
      <c r="AT728" s="3">
        <f t="shared" si="239"/>
      </c>
    </row>
    <row r="729" spans="2:46" ht="12">
      <c r="B729" s="40"/>
      <c r="C729" s="37"/>
      <c r="D729" s="37"/>
      <c r="E729" s="37"/>
      <c r="F729" s="37"/>
      <c r="G729" s="52"/>
      <c r="H729" s="46"/>
      <c r="I729" s="47"/>
      <c r="J729" s="57"/>
      <c r="K729" s="59"/>
      <c r="L729" s="55">
        <f t="shared" si="220"/>
        <v>0</v>
      </c>
      <c r="M729" s="55">
        <f t="shared" si="221"/>
        <v>0</v>
      </c>
      <c r="AC729" s="3">
        <f t="shared" si="222"/>
      </c>
      <c r="AD729" s="3">
        <f t="shared" si="223"/>
      </c>
      <c r="AE729" s="3">
        <f t="shared" si="224"/>
      </c>
      <c r="AF729" s="3">
        <f t="shared" si="225"/>
      </c>
      <c r="AG729" s="3">
        <f t="shared" si="226"/>
      </c>
      <c r="AH729" s="3">
        <f t="shared" si="227"/>
      </c>
      <c r="AI729" s="3">
        <f t="shared" si="228"/>
      </c>
      <c r="AJ729" s="3">
        <f t="shared" si="229"/>
      </c>
      <c r="AK729" s="3">
        <f t="shared" si="230"/>
      </c>
      <c r="AL729" s="3">
        <f t="shared" si="231"/>
      </c>
      <c r="AM729" s="3">
        <f t="shared" si="232"/>
      </c>
      <c r="AN729" s="26">
        <f t="shared" si="233"/>
      </c>
      <c r="AO729" s="27">
        <f t="shared" si="234"/>
      </c>
      <c r="AP729" s="31">
        <f t="shared" si="235"/>
        <v>0</v>
      </c>
      <c r="AQ729" s="3">
        <f t="shared" si="236"/>
      </c>
      <c r="AR729" s="3">
        <f t="shared" si="237"/>
      </c>
      <c r="AS729" s="3">
        <f t="shared" si="238"/>
      </c>
      <c r="AT729" s="3">
        <f t="shared" si="239"/>
      </c>
    </row>
    <row r="730" spans="2:46" ht="12">
      <c r="B730" s="40"/>
      <c r="C730" s="37"/>
      <c r="D730" s="37"/>
      <c r="E730" s="37"/>
      <c r="F730" s="37"/>
      <c r="G730" s="52"/>
      <c r="H730" s="46"/>
      <c r="I730" s="47"/>
      <c r="J730" s="57"/>
      <c r="K730" s="59"/>
      <c r="L730" s="55">
        <f t="shared" si="220"/>
        <v>0</v>
      </c>
      <c r="M730" s="55">
        <f t="shared" si="221"/>
        <v>0</v>
      </c>
      <c r="AC730" s="3">
        <f t="shared" si="222"/>
      </c>
      <c r="AD730" s="3">
        <f t="shared" si="223"/>
      </c>
      <c r="AE730" s="3">
        <f t="shared" si="224"/>
      </c>
      <c r="AF730" s="3">
        <f t="shared" si="225"/>
      </c>
      <c r="AG730" s="3">
        <f t="shared" si="226"/>
      </c>
      <c r="AH730" s="3">
        <f t="shared" si="227"/>
      </c>
      <c r="AI730" s="3">
        <f t="shared" si="228"/>
      </c>
      <c r="AJ730" s="3">
        <f t="shared" si="229"/>
      </c>
      <c r="AK730" s="3">
        <f t="shared" si="230"/>
      </c>
      <c r="AL730" s="3">
        <f t="shared" si="231"/>
      </c>
      <c r="AM730" s="3">
        <f t="shared" si="232"/>
      </c>
      <c r="AN730" s="26">
        <f t="shared" si="233"/>
      </c>
      <c r="AO730" s="27">
        <f t="shared" si="234"/>
      </c>
      <c r="AP730" s="31">
        <f t="shared" si="235"/>
        <v>0</v>
      </c>
      <c r="AQ730" s="3">
        <f t="shared" si="236"/>
      </c>
      <c r="AR730" s="3">
        <f t="shared" si="237"/>
      </c>
      <c r="AS730" s="3">
        <f t="shared" si="238"/>
      </c>
      <c r="AT730" s="3">
        <f t="shared" si="239"/>
      </c>
    </row>
    <row r="731" spans="2:46" ht="12">
      <c r="B731" s="40"/>
      <c r="C731" s="37"/>
      <c r="D731" s="37"/>
      <c r="E731" s="37"/>
      <c r="F731" s="37"/>
      <c r="G731" s="52"/>
      <c r="H731" s="46"/>
      <c r="I731" s="47"/>
      <c r="J731" s="57"/>
      <c r="K731" s="59"/>
      <c r="L731" s="55">
        <f t="shared" si="220"/>
        <v>0</v>
      </c>
      <c r="M731" s="55">
        <f t="shared" si="221"/>
        <v>0</v>
      </c>
      <c r="AC731" s="3">
        <f t="shared" si="222"/>
      </c>
      <c r="AD731" s="3">
        <f t="shared" si="223"/>
      </c>
      <c r="AE731" s="3">
        <f t="shared" si="224"/>
      </c>
      <c r="AF731" s="3">
        <f t="shared" si="225"/>
      </c>
      <c r="AG731" s="3">
        <f t="shared" si="226"/>
      </c>
      <c r="AH731" s="3">
        <f t="shared" si="227"/>
      </c>
      <c r="AI731" s="3">
        <f t="shared" si="228"/>
      </c>
      <c r="AJ731" s="3">
        <f t="shared" si="229"/>
      </c>
      <c r="AK731" s="3">
        <f t="shared" si="230"/>
      </c>
      <c r="AL731" s="3">
        <f t="shared" si="231"/>
      </c>
      <c r="AM731" s="3">
        <f t="shared" si="232"/>
      </c>
      <c r="AN731" s="26">
        <f t="shared" si="233"/>
      </c>
      <c r="AO731" s="27">
        <f t="shared" si="234"/>
      </c>
      <c r="AP731" s="31">
        <f t="shared" si="235"/>
        <v>0</v>
      </c>
      <c r="AQ731" s="3">
        <f t="shared" si="236"/>
      </c>
      <c r="AR731" s="3">
        <f t="shared" si="237"/>
      </c>
      <c r="AS731" s="3">
        <f t="shared" si="238"/>
      </c>
      <c r="AT731" s="3">
        <f t="shared" si="239"/>
      </c>
    </row>
    <row r="732" spans="2:46" ht="12">
      <c r="B732" s="40"/>
      <c r="C732" s="37"/>
      <c r="D732" s="37"/>
      <c r="E732" s="37"/>
      <c r="F732" s="37"/>
      <c r="G732" s="52"/>
      <c r="H732" s="46"/>
      <c r="I732" s="47"/>
      <c r="J732" s="57"/>
      <c r="K732" s="59"/>
      <c r="L732" s="55">
        <f t="shared" si="220"/>
        <v>0</v>
      </c>
      <c r="M732" s="55">
        <f t="shared" si="221"/>
        <v>0</v>
      </c>
      <c r="AC732" s="3">
        <f t="shared" si="222"/>
      </c>
      <c r="AD732" s="3">
        <f t="shared" si="223"/>
      </c>
      <c r="AE732" s="3">
        <f t="shared" si="224"/>
      </c>
      <c r="AF732" s="3">
        <f t="shared" si="225"/>
      </c>
      <c r="AG732" s="3">
        <f t="shared" si="226"/>
      </c>
      <c r="AH732" s="3">
        <f t="shared" si="227"/>
      </c>
      <c r="AI732" s="3">
        <f t="shared" si="228"/>
      </c>
      <c r="AJ732" s="3">
        <f t="shared" si="229"/>
      </c>
      <c r="AK732" s="3">
        <f t="shared" si="230"/>
      </c>
      <c r="AL732" s="3">
        <f t="shared" si="231"/>
      </c>
      <c r="AM732" s="3">
        <f t="shared" si="232"/>
      </c>
      <c r="AN732" s="26">
        <f t="shared" si="233"/>
      </c>
      <c r="AO732" s="27">
        <f t="shared" si="234"/>
      </c>
      <c r="AP732" s="31">
        <f t="shared" si="235"/>
        <v>0</v>
      </c>
      <c r="AQ732" s="3">
        <f t="shared" si="236"/>
      </c>
      <c r="AR732" s="3">
        <f t="shared" si="237"/>
      </c>
      <c r="AS732" s="3">
        <f t="shared" si="238"/>
      </c>
      <c r="AT732" s="3">
        <f t="shared" si="239"/>
      </c>
    </row>
    <row r="733" spans="2:46" ht="12">
      <c r="B733" s="40"/>
      <c r="C733" s="37"/>
      <c r="D733" s="37"/>
      <c r="E733" s="37"/>
      <c r="F733" s="37"/>
      <c r="G733" s="52"/>
      <c r="H733" s="46"/>
      <c r="I733" s="47"/>
      <c r="J733" s="57"/>
      <c r="K733" s="59"/>
      <c r="L733" s="55">
        <f t="shared" si="220"/>
        <v>0</v>
      </c>
      <c r="M733" s="55">
        <f t="shared" si="221"/>
        <v>0</v>
      </c>
      <c r="AC733" s="3">
        <f t="shared" si="222"/>
      </c>
      <c r="AD733" s="3">
        <f t="shared" si="223"/>
      </c>
      <c r="AE733" s="3">
        <f t="shared" si="224"/>
      </c>
      <c r="AF733" s="3">
        <f t="shared" si="225"/>
      </c>
      <c r="AG733" s="3">
        <f t="shared" si="226"/>
      </c>
      <c r="AH733" s="3">
        <f t="shared" si="227"/>
      </c>
      <c r="AI733" s="3">
        <f t="shared" si="228"/>
      </c>
      <c r="AJ733" s="3">
        <f t="shared" si="229"/>
      </c>
      <c r="AK733" s="3">
        <f t="shared" si="230"/>
      </c>
      <c r="AL733" s="3">
        <f t="shared" si="231"/>
      </c>
      <c r="AM733" s="3">
        <f t="shared" si="232"/>
      </c>
      <c r="AN733" s="26">
        <f t="shared" si="233"/>
      </c>
      <c r="AO733" s="27">
        <f t="shared" si="234"/>
      </c>
      <c r="AP733" s="31">
        <f t="shared" si="235"/>
        <v>0</v>
      </c>
      <c r="AQ733" s="3">
        <f t="shared" si="236"/>
      </c>
      <c r="AR733" s="3">
        <f t="shared" si="237"/>
      </c>
      <c r="AS733" s="3">
        <f t="shared" si="238"/>
      </c>
      <c r="AT733" s="3">
        <f t="shared" si="239"/>
      </c>
    </row>
    <row r="734" spans="2:46" ht="12">
      <c r="B734" s="40"/>
      <c r="C734" s="37"/>
      <c r="D734" s="37"/>
      <c r="E734" s="37"/>
      <c r="F734" s="37"/>
      <c r="G734" s="52"/>
      <c r="H734" s="46"/>
      <c r="I734" s="47"/>
      <c r="J734" s="57"/>
      <c r="K734" s="59"/>
      <c r="L734" s="55">
        <f t="shared" si="220"/>
        <v>0</v>
      </c>
      <c r="M734" s="55">
        <f t="shared" si="221"/>
        <v>0</v>
      </c>
      <c r="AC734" s="3">
        <f t="shared" si="222"/>
      </c>
      <c r="AD734" s="3">
        <f t="shared" si="223"/>
      </c>
      <c r="AE734" s="3">
        <f t="shared" si="224"/>
      </c>
      <c r="AF734" s="3">
        <f t="shared" si="225"/>
      </c>
      <c r="AG734" s="3">
        <f t="shared" si="226"/>
      </c>
      <c r="AH734" s="3">
        <f t="shared" si="227"/>
      </c>
      <c r="AI734" s="3">
        <f t="shared" si="228"/>
      </c>
      <c r="AJ734" s="3">
        <f t="shared" si="229"/>
      </c>
      <c r="AK734" s="3">
        <f t="shared" si="230"/>
      </c>
      <c r="AL734" s="3">
        <f t="shared" si="231"/>
      </c>
      <c r="AM734" s="3">
        <f t="shared" si="232"/>
      </c>
      <c r="AN734" s="26">
        <f t="shared" si="233"/>
      </c>
      <c r="AO734" s="27">
        <f t="shared" si="234"/>
      </c>
      <c r="AP734" s="31">
        <f t="shared" si="235"/>
        <v>0</v>
      </c>
      <c r="AQ734" s="3">
        <f t="shared" si="236"/>
      </c>
      <c r="AR734" s="3">
        <f t="shared" si="237"/>
      </c>
      <c r="AS734" s="3">
        <f t="shared" si="238"/>
      </c>
      <c r="AT734" s="3">
        <f t="shared" si="239"/>
      </c>
    </row>
    <row r="735" spans="2:46" ht="12">
      <c r="B735" s="40"/>
      <c r="C735" s="37"/>
      <c r="D735" s="37"/>
      <c r="E735" s="37"/>
      <c r="F735" s="37"/>
      <c r="G735" s="52"/>
      <c r="H735" s="46"/>
      <c r="I735" s="47"/>
      <c r="J735" s="57"/>
      <c r="K735" s="59"/>
      <c r="L735" s="55">
        <f t="shared" si="220"/>
        <v>0</v>
      </c>
      <c r="M735" s="55">
        <f t="shared" si="221"/>
        <v>0</v>
      </c>
      <c r="AC735" s="3">
        <f t="shared" si="222"/>
      </c>
      <c r="AD735" s="3">
        <f t="shared" si="223"/>
      </c>
      <c r="AE735" s="3">
        <f t="shared" si="224"/>
      </c>
      <c r="AF735" s="3">
        <f t="shared" si="225"/>
      </c>
      <c r="AG735" s="3">
        <f t="shared" si="226"/>
      </c>
      <c r="AH735" s="3">
        <f t="shared" si="227"/>
      </c>
      <c r="AI735" s="3">
        <f t="shared" si="228"/>
      </c>
      <c r="AJ735" s="3">
        <f t="shared" si="229"/>
      </c>
      <c r="AK735" s="3">
        <f t="shared" si="230"/>
      </c>
      <c r="AL735" s="3">
        <f t="shared" si="231"/>
      </c>
      <c r="AM735" s="3">
        <f t="shared" si="232"/>
      </c>
      <c r="AN735" s="26">
        <f t="shared" si="233"/>
      </c>
      <c r="AO735" s="27">
        <f t="shared" si="234"/>
      </c>
      <c r="AP735" s="31">
        <f t="shared" si="235"/>
        <v>0</v>
      </c>
      <c r="AQ735" s="3">
        <f t="shared" si="236"/>
      </c>
      <c r="AR735" s="3">
        <f t="shared" si="237"/>
      </c>
      <c r="AS735" s="3">
        <f t="shared" si="238"/>
      </c>
      <c r="AT735" s="3">
        <f t="shared" si="239"/>
      </c>
    </row>
    <row r="736" spans="2:46" ht="12">
      <c r="B736" s="40"/>
      <c r="C736" s="37"/>
      <c r="D736" s="37"/>
      <c r="E736" s="37"/>
      <c r="F736" s="37"/>
      <c r="G736" s="52"/>
      <c r="H736" s="46"/>
      <c r="I736" s="47"/>
      <c r="J736" s="57"/>
      <c r="K736" s="59"/>
      <c r="L736" s="55">
        <f t="shared" si="220"/>
        <v>0</v>
      </c>
      <c r="M736" s="55">
        <f t="shared" si="221"/>
        <v>0</v>
      </c>
      <c r="AC736" s="3">
        <f t="shared" si="222"/>
      </c>
      <c r="AD736" s="3">
        <f t="shared" si="223"/>
      </c>
      <c r="AE736" s="3">
        <f t="shared" si="224"/>
      </c>
      <c r="AF736" s="3">
        <f t="shared" si="225"/>
      </c>
      <c r="AG736" s="3">
        <f t="shared" si="226"/>
      </c>
      <c r="AH736" s="3">
        <f t="shared" si="227"/>
      </c>
      <c r="AI736" s="3">
        <f t="shared" si="228"/>
      </c>
      <c r="AJ736" s="3">
        <f t="shared" si="229"/>
      </c>
      <c r="AK736" s="3">
        <f t="shared" si="230"/>
      </c>
      <c r="AL736" s="3">
        <f t="shared" si="231"/>
      </c>
      <c r="AM736" s="3">
        <f t="shared" si="232"/>
      </c>
      <c r="AN736" s="26">
        <f t="shared" si="233"/>
      </c>
      <c r="AO736" s="27">
        <f t="shared" si="234"/>
      </c>
      <c r="AP736" s="31">
        <f t="shared" si="235"/>
        <v>0</v>
      </c>
      <c r="AQ736" s="3">
        <f t="shared" si="236"/>
      </c>
      <c r="AR736" s="3">
        <f t="shared" si="237"/>
      </c>
      <c r="AS736" s="3">
        <f t="shared" si="238"/>
      </c>
      <c r="AT736" s="3">
        <f t="shared" si="239"/>
      </c>
    </row>
    <row r="737" spans="2:46" ht="12">
      <c r="B737" s="40"/>
      <c r="C737" s="37"/>
      <c r="D737" s="37"/>
      <c r="E737" s="37"/>
      <c r="F737" s="37"/>
      <c r="G737" s="52"/>
      <c r="H737" s="46"/>
      <c r="I737" s="47"/>
      <c r="J737" s="57"/>
      <c r="K737" s="59"/>
      <c r="L737" s="55">
        <f t="shared" si="220"/>
        <v>0</v>
      </c>
      <c r="M737" s="55">
        <f t="shared" si="221"/>
        <v>0</v>
      </c>
      <c r="AC737" s="3">
        <f t="shared" si="222"/>
      </c>
      <c r="AD737" s="3">
        <f t="shared" si="223"/>
      </c>
      <c r="AE737" s="3">
        <f t="shared" si="224"/>
      </c>
      <c r="AF737" s="3">
        <f t="shared" si="225"/>
      </c>
      <c r="AG737" s="3">
        <f t="shared" si="226"/>
      </c>
      <c r="AH737" s="3">
        <f t="shared" si="227"/>
      </c>
      <c r="AI737" s="3">
        <f t="shared" si="228"/>
      </c>
      <c r="AJ737" s="3">
        <f t="shared" si="229"/>
      </c>
      <c r="AK737" s="3">
        <f t="shared" si="230"/>
      </c>
      <c r="AL737" s="3">
        <f t="shared" si="231"/>
      </c>
      <c r="AM737" s="3">
        <f t="shared" si="232"/>
      </c>
      <c r="AN737" s="26">
        <f t="shared" si="233"/>
      </c>
      <c r="AO737" s="27">
        <f t="shared" si="234"/>
      </c>
      <c r="AP737" s="31">
        <f t="shared" si="235"/>
        <v>0</v>
      </c>
      <c r="AQ737" s="3">
        <f t="shared" si="236"/>
      </c>
      <c r="AR737" s="3">
        <f t="shared" si="237"/>
      </c>
      <c r="AS737" s="3">
        <f t="shared" si="238"/>
      </c>
      <c r="AT737" s="3">
        <f t="shared" si="239"/>
      </c>
    </row>
    <row r="738" spans="2:46" ht="12">
      <c r="B738" s="40"/>
      <c r="C738" s="37"/>
      <c r="D738" s="37"/>
      <c r="E738" s="37"/>
      <c r="F738" s="37"/>
      <c r="G738" s="52"/>
      <c r="H738" s="46"/>
      <c r="I738" s="47"/>
      <c r="J738" s="57"/>
      <c r="K738" s="59"/>
      <c r="L738" s="55">
        <f t="shared" si="220"/>
        <v>0</v>
      </c>
      <c r="M738" s="55">
        <f t="shared" si="221"/>
        <v>0</v>
      </c>
      <c r="AC738" s="3">
        <f t="shared" si="222"/>
      </c>
      <c r="AD738" s="3">
        <f t="shared" si="223"/>
      </c>
      <c r="AE738" s="3">
        <f t="shared" si="224"/>
      </c>
      <c r="AF738" s="3">
        <f t="shared" si="225"/>
      </c>
      <c r="AG738" s="3">
        <f t="shared" si="226"/>
      </c>
      <c r="AH738" s="3">
        <f t="shared" si="227"/>
      </c>
      <c r="AI738" s="3">
        <f t="shared" si="228"/>
      </c>
      <c r="AJ738" s="3">
        <f t="shared" si="229"/>
      </c>
      <c r="AK738" s="3">
        <f t="shared" si="230"/>
      </c>
      <c r="AL738" s="3">
        <f t="shared" si="231"/>
      </c>
      <c r="AM738" s="3">
        <f t="shared" si="232"/>
      </c>
      <c r="AN738" s="26">
        <f t="shared" si="233"/>
      </c>
      <c r="AO738" s="27">
        <f t="shared" si="234"/>
      </c>
      <c r="AP738" s="31">
        <f t="shared" si="235"/>
        <v>0</v>
      </c>
      <c r="AQ738" s="3">
        <f t="shared" si="236"/>
      </c>
      <c r="AR738" s="3">
        <f t="shared" si="237"/>
      </c>
      <c r="AS738" s="3">
        <f t="shared" si="238"/>
      </c>
      <c r="AT738" s="3">
        <f t="shared" si="239"/>
      </c>
    </row>
    <row r="739" spans="2:46" ht="12">
      <c r="B739" s="40"/>
      <c r="C739" s="37"/>
      <c r="D739" s="37"/>
      <c r="E739" s="37"/>
      <c r="F739" s="37"/>
      <c r="G739" s="52"/>
      <c r="H739" s="46"/>
      <c r="I739" s="47"/>
      <c r="J739" s="57"/>
      <c r="K739" s="59"/>
      <c r="L739" s="55">
        <f t="shared" si="220"/>
        <v>0</v>
      </c>
      <c r="M739" s="55">
        <f t="shared" si="221"/>
        <v>0</v>
      </c>
      <c r="AC739" s="3">
        <f t="shared" si="222"/>
      </c>
      <c r="AD739" s="3">
        <f t="shared" si="223"/>
      </c>
      <c r="AE739" s="3">
        <f t="shared" si="224"/>
      </c>
      <c r="AF739" s="3">
        <f t="shared" si="225"/>
      </c>
      <c r="AG739" s="3">
        <f t="shared" si="226"/>
      </c>
      <c r="AH739" s="3">
        <f t="shared" si="227"/>
      </c>
      <c r="AI739" s="3">
        <f t="shared" si="228"/>
      </c>
      <c r="AJ739" s="3">
        <f t="shared" si="229"/>
      </c>
      <c r="AK739" s="3">
        <f t="shared" si="230"/>
      </c>
      <c r="AL739" s="3">
        <f t="shared" si="231"/>
      </c>
      <c r="AM739" s="3">
        <f t="shared" si="232"/>
      </c>
      <c r="AN739" s="26">
        <f t="shared" si="233"/>
      </c>
      <c r="AO739" s="27">
        <f t="shared" si="234"/>
      </c>
      <c r="AP739" s="31">
        <f t="shared" si="235"/>
        <v>0</v>
      </c>
      <c r="AQ739" s="3">
        <f t="shared" si="236"/>
      </c>
      <c r="AR739" s="3">
        <f t="shared" si="237"/>
      </c>
      <c r="AS739" s="3">
        <f t="shared" si="238"/>
      </c>
      <c r="AT739" s="3">
        <f t="shared" si="239"/>
      </c>
    </row>
    <row r="740" spans="2:46" ht="12">
      <c r="B740" s="40"/>
      <c r="C740" s="37"/>
      <c r="D740" s="37"/>
      <c r="E740" s="37"/>
      <c r="F740" s="37"/>
      <c r="G740" s="52"/>
      <c r="H740" s="46"/>
      <c r="I740" s="47"/>
      <c r="J740" s="57"/>
      <c r="K740" s="59"/>
      <c r="L740" s="55">
        <f t="shared" si="220"/>
        <v>0</v>
      </c>
      <c r="M740" s="55">
        <f t="shared" si="221"/>
        <v>0</v>
      </c>
      <c r="AC740" s="3">
        <f t="shared" si="222"/>
      </c>
      <c r="AD740" s="3">
        <f t="shared" si="223"/>
      </c>
      <c r="AE740" s="3">
        <f t="shared" si="224"/>
      </c>
      <c r="AF740" s="3">
        <f t="shared" si="225"/>
      </c>
      <c r="AG740" s="3">
        <f t="shared" si="226"/>
      </c>
      <c r="AH740" s="3">
        <f t="shared" si="227"/>
      </c>
      <c r="AI740" s="3">
        <f t="shared" si="228"/>
      </c>
      <c r="AJ740" s="3">
        <f t="shared" si="229"/>
      </c>
      <c r="AK740" s="3">
        <f t="shared" si="230"/>
      </c>
      <c r="AL740" s="3">
        <f t="shared" si="231"/>
      </c>
      <c r="AM740" s="3">
        <f t="shared" si="232"/>
      </c>
      <c r="AN740" s="26">
        <f t="shared" si="233"/>
      </c>
      <c r="AO740" s="27">
        <f t="shared" si="234"/>
      </c>
      <c r="AP740" s="31">
        <f t="shared" si="235"/>
        <v>0</v>
      </c>
      <c r="AQ740" s="3">
        <f t="shared" si="236"/>
      </c>
      <c r="AR740" s="3">
        <f t="shared" si="237"/>
      </c>
      <c r="AS740" s="3">
        <f t="shared" si="238"/>
      </c>
      <c r="AT740" s="3">
        <f t="shared" si="239"/>
      </c>
    </row>
    <row r="741" spans="2:46" ht="12">
      <c r="B741" s="40"/>
      <c r="C741" s="37"/>
      <c r="D741" s="37"/>
      <c r="E741" s="37"/>
      <c r="F741" s="37"/>
      <c r="G741" s="52"/>
      <c r="H741" s="46"/>
      <c r="I741" s="47"/>
      <c r="J741" s="57"/>
      <c r="K741" s="59"/>
      <c r="L741" s="55">
        <f t="shared" si="220"/>
        <v>0</v>
      </c>
      <c r="M741" s="55">
        <f t="shared" si="221"/>
        <v>0</v>
      </c>
      <c r="AC741" s="3">
        <f t="shared" si="222"/>
      </c>
      <c r="AD741" s="3">
        <f t="shared" si="223"/>
      </c>
      <c r="AE741" s="3">
        <f t="shared" si="224"/>
      </c>
      <c r="AF741" s="3">
        <f t="shared" si="225"/>
      </c>
      <c r="AG741" s="3">
        <f t="shared" si="226"/>
      </c>
      <c r="AH741" s="3">
        <f t="shared" si="227"/>
      </c>
      <c r="AI741" s="3">
        <f t="shared" si="228"/>
      </c>
      <c r="AJ741" s="3">
        <f t="shared" si="229"/>
      </c>
      <c r="AK741" s="3">
        <f t="shared" si="230"/>
      </c>
      <c r="AL741" s="3">
        <f t="shared" si="231"/>
      </c>
      <c r="AM741" s="3">
        <f t="shared" si="232"/>
      </c>
      <c r="AN741" s="26">
        <f t="shared" si="233"/>
      </c>
      <c r="AO741" s="27">
        <f t="shared" si="234"/>
      </c>
      <c r="AP741" s="31">
        <f t="shared" si="235"/>
        <v>0</v>
      </c>
      <c r="AQ741" s="3">
        <f t="shared" si="236"/>
      </c>
      <c r="AR741" s="3">
        <f t="shared" si="237"/>
      </c>
      <c r="AS741" s="3">
        <f t="shared" si="238"/>
      </c>
      <c r="AT741" s="3">
        <f t="shared" si="239"/>
      </c>
    </row>
    <row r="742" spans="2:46" ht="12">
      <c r="B742" s="40"/>
      <c r="C742" s="37"/>
      <c r="D742" s="37"/>
      <c r="E742" s="37"/>
      <c r="F742" s="37"/>
      <c r="G742" s="52"/>
      <c r="H742" s="46"/>
      <c r="I742" s="47"/>
      <c r="J742" s="57"/>
      <c r="K742" s="59"/>
      <c r="L742" s="55">
        <f aca="true" t="shared" si="240" ref="L742:L805">IF(I742="N",IF(J742="Y",G742*H742,IF(J742="P",0,IF(J742="R",G742,0))),IF(J742="Y",G742*H742-G742,IF(J742="P",0,IF(J742="R",0,0))))</f>
        <v>0</v>
      </c>
      <c r="M742" s="55">
        <f aca="true" t="shared" si="241" ref="M742:M805">IF(I742="N",IF(J742="Y",G742*H742-G742,IF(J742="P",0,IF(J742="R",0,-G742))),IF(J742="Y",G742*H742-G742,IF(J742="P",0,IF(J742="R",0,0))))</f>
        <v>0</v>
      </c>
      <c r="AC742" s="3">
        <f aca="true" t="shared" si="242" ref="AC742:AC805">IF($C742&lt;&gt;"",IF(AC$4&lt;&gt;"",IF($C742=AC$4,AC741+$M742,AC741),""),"")</f>
      </c>
      <c r="AD742" s="3">
        <f aca="true" t="shared" si="243" ref="AD742:AD805">IF($C742&lt;&gt;"",IF(AD$4&lt;&gt;"",IF($C742=AD$4,AD741+$M742,AD741),""),"")</f>
      </c>
      <c r="AE742" s="3">
        <f aca="true" t="shared" si="244" ref="AE742:AE805">IF($C742&lt;&gt;"",IF(AE$4&lt;&gt;"",IF($C742=AE$4,AE741+$M742,AE741),""),"")</f>
      </c>
      <c r="AF742" s="3">
        <f aca="true" t="shared" si="245" ref="AF742:AF805">IF($C742&lt;&gt;"",IF(AF$4&lt;&gt;"",IF($C742=AF$4,AF741+$M742,AF741),""),"")</f>
      </c>
      <c r="AG742" s="3">
        <f aca="true" t="shared" si="246" ref="AG742:AG805">IF($C742&lt;&gt;"",IF(AG$4&lt;&gt;"",IF($C742=AG$4,AG741+$M742,AG741),""),"")</f>
      </c>
      <c r="AH742" s="3">
        <f aca="true" t="shared" si="247" ref="AH742:AH805">IF($C742&lt;&gt;"",IF(AH$4&lt;&gt;"",IF($C742=AH$4,AH741+$M742,AH741),""),"")</f>
      </c>
      <c r="AI742" s="3">
        <f aca="true" t="shared" si="248" ref="AI742:AI805">IF($C742&lt;&gt;"",IF(AI$4&lt;&gt;"",IF($C742=AI$4,AI741+$M742,AI741),""),"")</f>
      </c>
      <c r="AJ742" s="3">
        <f aca="true" t="shared" si="249" ref="AJ742:AJ805">IF($C742&lt;&gt;"",IF(AJ$4&lt;&gt;"",IF($C742=AJ$4,AJ741+$M742,AJ741),""),"")</f>
      </c>
      <c r="AK742" s="3">
        <f aca="true" t="shared" si="250" ref="AK742:AK805">IF($C742&lt;&gt;"",IF(AK$4&lt;&gt;"",IF($C742=AK$4,AK741+$M742,AK741),""),"")</f>
      </c>
      <c r="AL742" s="3">
        <f aca="true" t="shared" si="251" ref="AL742:AL805">IF($C742&lt;&gt;"",IF(AL$4&lt;&gt;"",IF($C742=AL$4,AL741+$M742,AL741),""),"")</f>
      </c>
      <c r="AM742" s="3">
        <f aca="true" t="shared" si="252" ref="AM742:AM805">IF($C742&lt;&gt;"",IF(AM$4&lt;&gt;"",IF($C742=AM$4,AM741+$M742,AM741),""),"")</f>
      </c>
      <c r="AN742" s="26">
        <f aca="true" t="shared" si="253" ref="AN742:AN805">IF($C742&lt;&gt;"",IF(AN$4&lt;&gt;"",IF($C742=AN$4,AN741+$M742,AN741),""),"")</f>
      </c>
      <c r="AO742" s="27">
        <f aca="true" t="shared" si="254" ref="AO742:AO805">IF(C742&lt;&gt;"",AO741+M742,"")</f>
      </c>
      <c r="AP742" s="31">
        <f aca="true" t="shared" si="255" ref="AP742:AP805">IF(I742="Y",G742*H742-G742,G742*H742)</f>
        <v>0</v>
      </c>
      <c r="AQ742" s="3">
        <f aca="true" t="shared" si="256" ref="AQ742:AQ805">IF(J742="P",G742,"")</f>
      </c>
      <c r="AR742" s="3">
        <f aca="true" t="shared" si="257" ref="AR742:AR805">IF(J742="P",C742,"")</f>
      </c>
      <c r="AS742" s="3">
        <f aca="true" t="shared" si="258" ref="AS742:AS805">IF(I742="Y",IF(J742="Y",G742,IF(J742="N",G742,"")),"")</f>
      </c>
      <c r="AT742" s="3">
        <f aca="true" t="shared" si="259" ref="AT742:AT805">IF(I742="Y",IF(J742="Y",C742,IF(J742="N",C742,"")),"")</f>
      </c>
    </row>
    <row r="743" spans="2:46" ht="12">
      <c r="B743" s="40"/>
      <c r="C743" s="37"/>
      <c r="D743" s="37"/>
      <c r="E743" s="37"/>
      <c r="F743" s="37"/>
      <c r="G743" s="52"/>
      <c r="H743" s="46"/>
      <c r="I743" s="47"/>
      <c r="J743" s="57"/>
      <c r="K743" s="59"/>
      <c r="L743" s="55">
        <f t="shared" si="240"/>
        <v>0</v>
      </c>
      <c r="M743" s="55">
        <f t="shared" si="241"/>
        <v>0</v>
      </c>
      <c r="AC743" s="3">
        <f t="shared" si="242"/>
      </c>
      <c r="AD743" s="3">
        <f t="shared" si="243"/>
      </c>
      <c r="AE743" s="3">
        <f t="shared" si="244"/>
      </c>
      <c r="AF743" s="3">
        <f t="shared" si="245"/>
      </c>
      <c r="AG743" s="3">
        <f t="shared" si="246"/>
      </c>
      <c r="AH743" s="3">
        <f t="shared" si="247"/>
      </c>
      <c r="AI743" s="3">
        <f t="shared" si="248"/>
      </c>
      <c r="AJ743" s="3">
        <f t="shared" si="249"/>
      </c>
      <c r="AK743" s="3">
        <f t="shared" si="250"/>
      </c>
      <c r="AL743" s="3">
        <f t="shared" si="251"/>
      </c>
      <c r="AM743" s="3">
        <f t="shared" si="252"/>
      </c>
      <c r="AN743" s="26">
        <f t="shared" si="253"/>
      </c>
      <c r="AO743" s="27">
        <f t="shared" si="254"/>
      </c>
      <c r="AP743" s="31">
        <f t="shared" si="255"/>
        <v>0</v>
      </c>
      <c r="AQ743" s="3">
        <f t="shared" si="256"/>
      </c>
      <c r="AR743" s="3">
        <f t="shared" si="257"/>
      </c>
      <c r="AS743" s="3">
        <f t="shared" si="258"/>
      </c>
      <c r="AT743" s="3">
        <f t="shared" si="259"/>
      </c>
    </row>
    <row r="744" spans="2:46" ht="12">
      <c r="B744" s="40"/>
      <c r="C744" s="37"/>
      <c r="D744" s="37"/>
      <c r="E744" s="37"/>
      <c r="F744" s="37"/>
      <c r="G744" s="52"/>
      <c r="H744" s="46"/>
      <c r="I744" s="47"/>
      <c r="J744" s="57"/>
      <c r="K744" s="59"/>
      <c r="L744" s="55">
        <f t="shared" si="240"/>
        <v>0</v>
      </c>
      <c r="M744" s="55">
        <f t="shared" si="241"/>
        <v>0</v>
      </c>
      <c r="AC744" s="3">
        <f t="shared" si="242"/>
      </c>
      <c r="AD744" s="3">
        <f t="shared" si="243"/>
      </c>
      <c r="AE744" s="3">
        <f t="shared" si="244"/>
      </c>
      <c r="AF744" s="3">
        <f t="shared" si="245"/>
      </c>
      <c r="AG744" s="3">
        <f t="shared" si="246"/>
      </c>
      <c r="AH744" s="3">
        <f t="shared" si="247"/>
      </c>
      <c r="AI744" s="3">
        <f t="shared" si="248"/>
      </c>
      <c r="AJ744" s="3">
        <f t="shared" si="249"/>
      </c>
      <c r="AK744" s="3">
        <f t="shared" si="250"/>
      </c>
      <c r="AL744" s="3">
        <f t="shared" si="251"/>
      </c>
      <c r="AM744" s="3">
        <f t="shared" si="252"/>
      </c>
      <c r="AN744" s="26">
        <f t="shared" si="253"/>
      </c>
      <c r="AO744" s="27">
        <f t="shared" si="254"/>
      </c>
      <c r="AP744" s="31">
        <f t="shared" si="255"/>
        <v>0</v>
      </c>
      <c r="AQ744" s="3">
        <f t="shared" si="256"/>
      </c>
      <c r="AR744" s="3">
        <f t="shared" si="257"/>
      </c>
      <c r="AS744" s="3">
        <f t="shared" si="258"/>
      </c>
      <c r="AT744" s="3">
        <f t="shared" si="259"/>
      </c>
    </row>
    <row r="745" spans="2:46" ht="12">
      <c r="B745" s="40"/>
      <c r="C745" s="37"/>
      <c r="D745" s="37"/>
      <c r="E745" s="37"/>
      <c r="F745" s="37"/>
      <c r="G745" s="52"/>
      <c r="H745" s="46"/>
      <c r="I745" s="47"/>
      <c r="J745" s="57"/>
      <c r="K745" s="59"/>
      <c r="L745" s="55">
        <f t="shared" si="240"/>
        <v>0</v>
      </c>
      <c r="M745" s="55">
        <f t="shared" si="241"/>
        <v>0</v>
      </c>
      <c r="AC745" s="3">
        <f t="shared" si="242"/>
      </c>
      <c r="AD745" s="3">
        <f t="shared" si="243"/>
      </c>
      <c r="AE745" s="3">
        <f t="shared" si="244"/>
      </c>
      <c r="AF745" s="3">
        <f t="shared" si="245"/>
      </c>
      <c r="AG745" s="3">
        <f t="shared" si="246"/>
      </c>
      <c r="AH745" s="3">
        <f t="shared" si="247"/>
      </c>
      <c r="AI745" s="3">
        <f t="shared" si="248"/>
      </c>
      <c r="AJ745" s="3">
        <f t="shared" si="249"/>
      </c>
      <c r="AK745" s="3">
        <f t="shared" si="250"/>
      </c>
      <c r="AL745" s="3">
        <f t="shared" si="251"/>
      </c>
      <c r="AM745" s="3">
        <f t="shared" si="252"/>
      </c>
      <c r="AN745" s="26">
        <f t="shared" si="253"/>
      </c>
      <c r="AO745" s="27">
        <f t="shared" si="254"/>
      </c>
      <c r="AP745" s="31">
        <f t="shared" si="255"/>
        <v>0</v>
      </c>
      <c r="AQ745" s="3">
        <f t="shared" si="256"/>
      </c>
      <c r="AR745" s="3">
        <f t="shared" si="257"/>
      </c>
      <c r="AS745" s="3">
        <f t="shared" si="258"/>
      </c>
      <c r="AT745" s="3">
        <f t="shared" si="259"/>
      </c>
    </row>
    <row r="746" spans="2:46" ht="12">
      <c r="B746" s="40"/>
      <c r="C746" s="37"/>
      <c r="D746" s="37"/>
      <c r="E746" s="37"/>
      <c r="F746" s="37"/>
      <c r="G746" s="52"/>
      <c r="H746" s="46"/>
      <c r="I746" s="47"/>
      <c r="J746" s="57"/>
      <c r="K746" s="59"/>
      <c r="L746" s="55">
        <f t="shared" si="240"/>
        <v>0</v>
      </c>
      <c r="M746" s="55">
        <f t="shared" si="241"/>
        <v>0</v>
      </c>
      <c r="AC746" s="3">
        <f t="shared" si="242"/>
      </c>
      <c r="AD746" s="3">
        <f t="shared" si="243"/>
      </c>
      <c r="AE746" s="3">
        <f t="shared" si="244"/>
      </c>
      <c r="AF746" s="3">
        <f t="shared" si="245"/>
      </c>
      <c r="AG746" s="3">
        <f t="shared" si="246"/>
      </c>
      <c r="AH746" s="3">
        <f t="shared" si="247"/>
      </c>
      <c r="AI746" s="3">
        <f t="shared" si="248"/>
      </c>
      <c r="AJ746" s="3">
        <f t="shared" si="249"/>
      </c>
      <c r="AK746" s="3">
        <f t="shared" si="250"/>
      </c>
      <c r="AL746" s="3">
        <f t="shared" si="251"/>
      </c>
      <c r="AM746" s="3">
        <f t="shared" si="252"/>
      </c>
      <c r="AN746" s="26">
        <f t="shared" si="253"/>
      </c>
      <c r="AO746" s="27">
        <f t="shared" si="254"/>
      </c>
      <c r="AP746" s="31">
        <f t="shared" si="255"/>
        <v>0</v>
      </c>
      <c r="AQ746" s="3">
        <f t="shared" si="256"/>
      </c>
      <c r="AR746" s="3">
        <f t="shared" si="257"/>
      </c>
      <c r="AS746" s="3">
        <f t="shared" si="258"/>
      </c>
      <c r="AT746" s="3">
        <f t="shared" si="259"/>
      </c>
    </row>
    <row r="747" spans="2:46" ht="12">
      <c r="B747" s="40"/>
      <c r="C747" s="37"/>
      <c r="D747" s="37"/>
      <c r="E747" s="37"/>
      <c r="F747" s="37"/>
      <c r="G747" s="52"/>
      <c r="H747" s="46"/>
      <c r="I747" s="47"/>
      <c r="J747" s="57"/>
      <c r="K747" s="59"/>
      <c r="L747" s="55">
        <f t="shared" si="240"/>
        <v>0</v>
      </c>
      <c r="M747" s="55">
        <f t="shared" si="241"/>
        <v>0</v>
      </c>
      <c r="AC747" s="3">
        <f t="shared" si="242"/>
      </c>
      <c r="AD747" s="3">
        <f t="shared" si="243"/>
      </c>
      <c r="AE747" s="3">
        <f t="shared" si="244"/>
      </c>
      <c r="AF747" s="3">
        <f t="shared" si="245"/>
      </c>
      <c r="AG747" s="3">
        <f t="shared" si="246"/>
      </c>
      <c r="AH747" s="3">
        <f t="shared" si="247"/>
      </c>
      <c r="AI747" s="3">
        <f t="shared" si="248"/>
      </c>
      <c r="AJ747" s="3">
        <f t="shared" si="249"/>
      </c>
      <c r="AK747" s="3">
        <f t="shared" si="250"/>
      </c>
      <c r="AL747" s="3">
        <f t="shared" si="251"/>
      </c>
      <c r="AM747" s="3">
        <f t="shared" si="252"/>
      </c>
      <c r="AN747" s="26">
        <f t="shared" si="253"/>
      </c>
      <c r="AO747" s="27">
        <f t="shared" si="254"/>
      </c>
      <c r="AP747" s="31">
        <f t="shared" si="255"/>
        <v>0</v>
      </c>
      <c r="AQ747" s="3">
        <f t="shared" si="256"/>
      </c>
      <c r="AR747" s="3">
        <f t="shared" si="257"/>
      </c>
      <c r="AS747" s="3">
        <f t="shared" si="258"/>
      </c>
      <c r="AT747" s="3">
        <f t="shared" si="259"/>
      </c>
    </row>
    <row r="748" spans="2:46" ht="12">
      <c r="B748" s="40"/>
      <c r="C748" s="37"/>
      <c r="D748" s="37"/>
      <c r="E748" s="37"/>
      <c r="F748" s="37"/>
      <c r="G748" s="52"/>
      <c r="H748" s="46"/>
      <c r="I748" s="47"/>
      <c r="J748" s="57"/>
      <c r="K748" s="59"/>
      <c r="L748" s="55">
        <f t="shared" si="240"/>
        <v>0</v>
      </c>
      <c r="M748" s="55">
        <f t="shared" si="241"/>
        <v>0</v>
      </c>
      <c r="AC748" s="3">
        <f t="shared" si="242"/>
      </c>
      <c r="AD748" s="3">
        <f t="shared" si="243"/>
      </c>
      <c r="AE748" s="3">
        <f t="shared" si="244"/>
      </c>
      <c r="AF748" s="3">
        <f t="shared" si="245"/>
      </c>
      <c r="AG748" s="3">
        <f t="shared" si="246"/>
      </c>
      <c r="AH748" s="3">
        <f t="shared" si="247"/>
      </c>
      <c r="AI748" s="3">
        <f t="shared" si="248"/>
      </c>
      <c r="AJ748" s="3">
        <f t="shared" si="249"/>
      </c>
      <c r="AK748" s="3">
        <f t="shared" si="250"/>
      </c>
      <c r="AL748" s="3">
        <f t="shared" si="251"/>
      </c>
      <c r="AM748" s="3">
        <f t="shared" si="252"/>
      </c>
      <c r="AN748" s="26">
        <f t="shared" si="253"/>
      </c>
      <c r="AO748" s="27">
        <f t="shared" si="254"/>
      </c>
      <c r="AP748" s="31">
        <f t="shared" si="255"/>
        <v>0</v>
      </c>
      <c r="AQ748" s="3">
        <f t="shared" si="256"/>
      </c>
      <c r="AR748" s="3">
        <f t="shared" si="257"/>
      </c>
      <c r="AS748" s="3">
        <f t="shared" si="258"/>
      </c>
      <c r="AT748" s="3">
        <f t="shared" si="259"/>
      </c>
    </row>
    <row r="749" spans="2:46" ht="12">
      <c r="B749" s="40"/>
      <c r="C749" s="37"/>
      <c r="D749" s="37"/>
      <c r="E749" s="37"/>
      <c r="F749" s="37"/>
      <c r="G749" s="52"/>
      <c r="H749" s="46"/>
      <c r="I749" s="47"/>
      <c r="J749" s="57"/>
      <c r="K749" s="59"/>
      <c r="L749" s="55">
        <f t="shared" si="240"/>
        <v>0</v>
      </c>
      <c r="M749" s="55">
        <f t="shared" si="241"/>
        <v>0</v>
      </c>
      <c r="AC749" s="3">
        <f t="shared" si="242"/>
      </c>
      <c r="AD749" s="3">
        <f t="shared" si="243"/>
      </c>
      <c r="AE749" s="3">
        <f t="shared" si="244"/>
      </c>
      <c r="AF749" s="3">
        <f t="shared" si="245"/>
      </c>
      <c r="AG749" s="3">
        <f t="shared" si="246"/>
      </c>
      <c r="AH749" s="3">
        <f t="shared" si="247"/>
      </c>
      <c r="AI749" s="3">
        <f t="shared" si="248"/>
      </c>
      <c r="AJ749" s="3">
        <f t="shared" si="249"/>
      </c>
      <c r="AK749" s="3">
        <f t="shared" si="250"/>
      </c>
      <c r="AL749" s="3">
        <f t="shared" si="251"/>
      </c>
      <c r="AM749" s="3">
        <f t="shared" si="252"/>
      </c>
      <c r="AN749" s="26">
        <f t="shared" si="253"/>
      </c>
      <c r="AO749" s="27">
        <f t="shared" si="254"/>
      </c>
      <c r="AP749" s="31">
        <f t="shared" si="255"/>
        <v>0</v>
      </c>
      <c r="AQ749" s="3">
        <f t="shared" si="256"/>
      </c>
      <c r="AR749" s="3">
        <f t="shared" si="257"/>
      </c>
      <c r="AS749" s="3">
        <f t="shared" si="258"/>
      </c>
      <c r="AT749" s="3">
        <f t="shared" si="259"/>
      </c>
    </row>
    <row r="750" spans="2:46" ht="12">
      <c r="B750" s="40"/>
      <c r="C750" s="37"/>
      <c r="D750" s="37"/>
      <c r="E750" s="37"/>
      <c r="F750" s="37"/>
      <c r="G750" s="52"/>
      <c r="H750" s="46"/>
      <c r="I750" s="47"/>
      <c r="J750" s="57"/>
      <c r="K750" s="59"/>
      <c r="L750" s="55">
        <f t="shared" si="240"/>
        <v>0</v>
      </c>
      <c r="M750" s="55">
        <f t="shared" si="241"/>
        <v>0</v>
      </c>
      <c r="AC750" s="3">
        <f t="shared" si="242"/>
      </c>
      <c r="AD750" s="3">
        <f t="shared" si="243"/>
      </c>
      <c r="AE750" s="3">
        <f t="shared" si="244"/>
      </c>
      <c r="AF750" s="3">
        <f t="shared" si="245"/>
      </c>
      <c r="AG750" s="3">
        <f t="shared" si="246"/>
      </c>
      <c r="AH750" s="3">
        <f t="shared" si="247"/>
      </c>
      <c r="AI750" s="3">
        <f t="shared" si="248"/>
      </c>
      <c r="AJ750" s="3">
        <f t="shared" si="249"/>
      </c>
      <c r="AK750" s="3">
        <f t="shared" si="250"/>
      </c>
      <c r="AL750" s="3">
        <f t="shared" si="251"/>
      </c>
      <c r="AM750" s="3">
        <f t="shared" si="252"/>
      </c>
      <c r="AN750" s="26">
        <f t="shared" si="253"/>
      </c>
      <c r="AO750" s="27">
        <f t="shared" si="254"/>
      </c>
      <c r="AP750" s="31">
        <f t="shared" si="255"/>
        <v>0</v>
      </c>
      <c r="AQ750" s="3">
        <f t="shared" si="256"/>
      </c>
      <c r="AR750" s="3">
        <f t="shared" si="257"/>
      </c>
      <c r="AS750" s="3">
        <f t="shared" si="258"/>
      </c>
      <c r="AT750" s="3">
        <f t="shared" si="259"/>
      </c>
    </row>
    <row r="751" spans="2:46" ht="12">
      <c r="B751" s="40"/>
      <c r="C751" s="37"/>
      <c r="D751" s="37"/>
      <c r="E751" s="37"/>
      <c r="F751" s="37"/>
      <c r="G751" s="52"/>
      <c r="H751" s="46"/>
      <c r="I751" s="47"/>
      <c r="J751" s="57"/>
      <c r="K751" s="59"/>
      <c r="L751" s="55">
        <f t="shared" si="240"/>
        <v>0</v>
      </c>
      <c r="M751" s="55">
        <f t="shared" si="241"/>
        <v>0</v>
      </c>
      <c r="AC751" s="3">
        <f t="shared" si="242"/>
      </c>
      <c r="AD751" s="3">
        <f t="shared" si="243"/>
      </c>
      <c r="AE751" s="3">
        <f t="shared" si="244"/>
      </c>
      <c r="AF751" s="3">
        <f t="shared" si="245"/>
      </c>
      <c r="AG751" s="3">
        <f t="shared" si="246"/>
      </c>
      <c r="AH751" s="3">
        <f t="shared" si="247"/>
      </c>
      <c r="AI751" s="3">
        <f t="shared" si="248"/>
      </c>
      <c r="AJ751" s="3">
        <f t="shared" si="249"/>
      </c>
      <c r="AK751" s="3">
        <f t="shared" si="250"/>
      </c>
      <c r="AL751" s="3">
        <f t="shared" si="251"/>
      </c>
      <c r="AM751" s="3">
        <f t="shared" si="252"/>
      </c>
      <c r="AN751" s="26">
        <f t="shared" si="253"/>
      </c>
      <c r="AO751" s="27">
        <f t="shared" si="254"/>
      </c>
      <c r="AP751" s="31">
        <f t="shared" si="255"/>
        <v>0</v>
      </c>
      <c r="AQ751" s="3">
        <f t="shared" si="256"/>
      </c>
      <c r="AR751" s="3">
        <f t="shared" si="257"/>
      </c>
      <c r="AS751" s="3">
        <f t="shared" si="258"/>
      </c>
      <c r="AT751" s="3">
        <f t="shared" si="259"/>
      </c>
    </row>
    <row r="752" spans="2:46" ht="12">
      <c r="B752" s="40"/>
      <c r="C752" s="37"/>
      <c r="D752" s="37"/>
      <c r="E752" s="37"/>
      <c r="F752" s="37"/>
      <c r="G752" s="52"/>
      <c r="H752" s="46"/>
      <c r="I752" s="47"/>
      <c r="J752" s="57"/>
      <c r="K752" s="59"/>
      <c r="L752" s="55">
        <f t="shared" si="240"/>
        <v>0</v>
      </c>
      <c r="M752" s="55">
        <f t="shared" si="241"/>
        <v>0</v>
      </c>
      <c r="AC752" s="3">
        <f t="shared" si="242"/>
      </c>
      <c r="AD752" s="3">
        <f t="shared" si="243"/>
      </c>
      <c r="AE752" s="3">
        <f t="shared" si="244"/>
      </c>
      <c r="AF752" s="3">
        <f t="shared" si="245"/>
      </c>
      <c r="AG752" s="3">
        <f t="shared" si="246"/>
      </c>
      <c r="AH752" s="3">
        <f t="shared" si="247"/>
      </c>
      <c r="AI752" s="3">
        <f t="shared" si="248"/>
      </c>
      <c r="AJ752" s="3">
        <f t="shared" si="249"/>
      </c>
      <c r="AK752" s="3">
        <f t="shared" si="250"/>
      </c>
      <c r="AL752" s="3">
        <f t="shared" si="251"/>
      </c>
      <c r="AM752" s="3">
        <f t="shared" si="252"/>
      </c>
      <c r="AN752" s="26">
        <f t="shared" si="253"/>
      </c>
      <c r="AO752" s="27">
        <f t="shared" si="254"/>
      </c>
      <c r="AP752" s="31">
        <f t="shared" si="255"/>
        <v>0</v>
      </c>
      <c r="AQ752" s="3">
        <f t="shared" si="256"/>
      </c>
      <c r="AR752" s="3">
        <f t="shared" si="257"/>
      </c>
      <c r="AS752" s="3">
        <f t="shared" si="258"/>
      </c>
      <c r="AT752" s="3">
        <f t="shared" si="259"/>
      </c>
    </row>
    <row r="753" spans="2:46" ht="12">
      <c r="B753" s="40"/>
      <c r="C753" s="37"/>
      <c r="D753" s="37"/>
      <c r="E753" s="37"/>
      <c r="F753" s="37"/>
      <c r="G753" s="52"/>
      <c r="H753" s="46"/>
      <c r="I753" s="47"/>
      <c r="J753" s="57"/>
      <c r="K753" s="59"/>
      <c r="L753" s="55">
        <f t="shared" si="240"/>
        <v>0</v>
      </c>
      <c r="M753" s="55">
        <f t="shared" si="241"/>
        <v>0</v>
      </c>
      <c r="AC753" s="3">
        <f t="shared" si="242"/>
      </c>
      <c r="AD753" s="3">
        <f t="shared" si="243"/>
      </c>
      <c r="AE753" s="3">
        <f t="shared" si="244"/>
      </c>
      <c r="AF753" s="3">
        <f t="shared" si="245"/>
      </c>
      <c r="AG753" s="3">
        <f t="shared" si="246"/>
      </c>
      <c r="AH753" s="3">
        <f t="shared" si="247"/>
      </c>
      <c r="AI753" s="3">
        <f t="shared" si="248"/>
      </c>
      <c r="AJ753" s="3">
        <f t="shared" si="249"/>
      </c>
      <c r="AK753" s="3">
        <f t="shared" si="250"/>
      </c>
      <c r="AL753" s="3">
        <f t="shared" si="251"/>
      </c>
      <c r="AM753" s="3">
        <f t="shared" si="252"/>
      </c>
      <c r="AN753" s="26">
        <f t="shared" si="253"/>
      </c>
      <c r="AO753" s="27">
        <f t="shared" si="254"/>
      </c>
      <c r="AP753" s="31">
        <f t="shared" si="255"/>
        <v>0</v>
      </c>
      <c r="AQ753" s="3">
        <f t="shared" si="256"/>
      </c>
      <c r="AR753" s="3">
        <f t="shared" si="257"/>
      </c>
      <c r="AS753" s="3">
        <f t="shared" si="258"/>
      </c>
      <c r="AT753" s="3">
        <f t="shared" si="259"/>
      </c>
    </row>
    <row r="754" spans="2:46" ht="12">
      <c r="B754" s="40"/>
      <c r="C754" s="37"/>
      <c r="D754" s="37"/>
      <c r="E754" s="37"/>
      <c r="F754" s="37"/>
      <c r="G754" s="52"/>
      <c r="H754" s="46"/>
      <c r="I754" s="47"/>
      <c r="J754" s="57"/>
      <c r="K754" s="59"/>
      <c r="L754" s="55">
        <f t="shared" si="240"/>
        <v>0</v>
      </c>
      <c r="M754" s="55">
        <f t="shared" si="241"/>
        <v>0</v>
      </c>
      <c r="AC754" s="3">
        <f t="shared" si="242"/>
      </c>
      <c r="AD754" s="3">
        <f t="shared" si="243"/>
      </c>
      <c r="AE754" s="3">
        <f t="shared" si="244"/>
      </c>
      <c r="AF754" s="3">
        <f t="shared" si="245"/>
      </c>
      <c r="AG754" s="3">
        <f t="shared" si="246"/>
      </c>
      <c r="AH754" s="3">
        <f t="shared" si="247"/>
      </c>
      <c r="AI754" s="3">
        <f t="shared" si="248"/>
      </c>
      <c r="AJ754" s="3">
        <f t="shared" si="249"/>
      </c>
      <c r="AK754" s="3">
        <f t="shared" si="250"/>
      </c>
      <c r="AL754" s="3">
        <f t="shared" si="251"/>
      </c>
      <c r="AM754" s="3">
        <f t="shared" si="252"/>
      </c>
      <c r="AN754" s="26">
        <f t="shared" si="253"/>
      </c>
      <c r="AO754" s="27">
        <f t="shared" si="254"/>
      </c>
      <c r="AP754" s="31">
        <f t="shared" si="255"/>
        <v>0</v>
      </c>
      <c r="AQ754" s="3">
        <f t="shared" si="256"/>
      </c>
      <c r="AR754" s="3">
        <f t="shared" si="257"/>
      </c>
      <c r="AS754" s="3">
        <f t="shared" si="258"/>
      </c>
      <c r="AT754" s="3">
        <f t="shared" si="259"/>
      </c>
    </row>
    <row r="755" spans="2:46" ht="12">
      <c r="B755" s="40"/>
      <c r="C755" s="37"/>
      <c r="D755" s="37"/>
      <c r="E755" s="37"/>
      <c r="F755" s="37"/>
      <c r="G755" s="52"/>
      <c r="H755" s="46"/>
      <c r="I755" s="47"/>
      <c r="J755" s="57"/>
      <c r="K755" s="59"/>
      <c r="L755" s="55">
        <f t="shared" si="240"/>
        <v>0</v>
      </c>
      <c r="M755" s="55">
        <f t="shared" si="241"/>
        <v>0</v>
      </c>
      <c r="AC755" s="3">
        <f t="shared" si="242"/>
      </c>
      <c r="AD755" s="3">
        <f t="shared" si="243"/>
      </c>
      <c r="AE755" s="3">
        <f t="shared" si="244"/>
      </c>
      <c r="AF755" s="3">
        <f t="shared" si="245"/>
      </c>
      <c r="AG755" s="3">
        <f t="shared" si="246"/>
      </c>
      <c r="AH755" s="3">
        <f t="shared" si="247"/>
      </c>
      <c r="AI755" s="3">
        <f t="shared" si="248"/>
      </c>
      <c r="AJ755" s="3">
        <f t="shared" si="249"/>
      </c>
      <c r="AK755" s="3">
        <f t="shared" si="250"/>
      </c>
      <c r="AL755" s="3">
        <f t="shared" si="251"/>
      </c>
      <c r="AM755" s="3">
        <f t="shared" si="252"/>
      </c>
      <c r="AN755" s="26">
        <f t="shared" si="253"/>
      </c>
      <c r="AO755" s="27">
        <f t="shared" si="254"/>
      </c>
      <c r="AP755" s="31">
        <f t="shared" si="255"/>
        <v>0</v>
      </c>
      <c r="AQ755" s="3">
        <f t="shared" si="256"/>
      </c>
      <c r="AR755" s="3">
        <f t="shared" si="257"/>
      </c>
      <c r="AS755" s="3">
        <f t="shared" si="258"/>
      </c>
      <c r="AT755" s="3">
        <f t="shared" si="259"/>
      </c>
    </row>
    <row r="756" spans="2:46" ht="12">
      <c r="B756" s="40"/>
      <c r="C756" s="37"/>
      <c r="D756" s="37"/>
      <c r="E756" s="37"/>
      <c r="F756" s="37"/>
      <c r="G756" s="52"/>
      <c r="H756" s="46"/>
      <c r="I756" s="47"/>
      <c r="J756" s="57"/>
      <c r="K756" s="59"/>
      <c r="L756" s="55">
        <f t="shared" si="240"/>
        <v>0</v>
      </c>
      <c r="M756" s="55">
        <f t="shared" si="241"/>
        <v>0</v>
      </c>
      <c r="AC756" s="3">
        <f t="shared" si="242"/>
      </c>
      <c r="AD756" s="3">
        <f t="shared" si="243"/>
      </c>
      <c r="AE756" s="3">
        <f t="shared" si="244"/>
      </c>
      <c r="AF756" s="3">
        <f t="shared" si="245"/>
      </c>
      <c r="AG756" s="3">
        <f t="shared" si="246"/>
      </c>
      <c r="AH756" s="3">
        <f t="shared" si="247"/>
      </c>
      <c r="AI756" s="3">
        <f t="shared" si="248"/>
      </c>
      <c r="AJ756" s="3">
        <f t="shared" si="249"/>
      </c>
      <c r="AK756" s="3">
        <f t="shared" si="250"/>
      </c>
      <c r="AL756" s="3">
        <f t="shared" si="251"/>
      </c>
      <c r="AM756" s="3">
        <f t="shared" si="252"/>
      </c>
      <c r="AN756" s="26">
        <f t="shared" si="253"/>
      </c>
      <c r="AO756" s="27">
        <f t="shared" si="254"/>
      </c>
      <c r="AP756" s="31">
        <f t="shared" si="255"/>
        <v>0</v>
      </c>
      <c r="AQ756" s="3">
        <f t="shared" si="256"/>
      </c>
      <c r="AR756" s="3">
        <f t="shared" si="257"/>
      </c>
      <c r="AS756" s="3">
        <f t="shared" si="258"/>
      </c>
      <c r="AT756" s="3">
        <f t="shared" si="259"/>
      </c>
    </row>
    <row r="757" spans="2:46" ht="12">
      <c r="B757" s="40"/>
      <c r="C757" s="37"/>
      <c r="D757" s="37"/>
      <c r="E757" s="37"/>
      <c r="F757" s="37"/>
      <c r="G757" s="52"/>
      <c r="H757" s="46"/>
      <c r="I757" s="47"/>
      <c r="J757" s="57"/>
      <c r="K757" s="59"/>
      <c r="L757" s="55">
        <f t="shared" si="240"/>
        <v>0</v>
      </c>
      <c r="M757" s="55">
        <f t="shared" si="241"/>
        <v>0</v>
      </c>
      <c r="AC757" s="3">
        <f t="shared" si="242"/>
      </c>
      <c r="AD757" s="3">
        <f t="shared" si="243"/>
      </c>
      <c r="AE757" s="3">
        <f t="shared" si="244"/>
      </c>
      <c r="AF757" s="3">
        <f t="shared" si="245"/>
      </c>
      <c r="AG757" s="3">
        <f t="shared" si="246"/>
      </c>
      <c r="AH757" s="3">
        <f t="shared" si="247"/>
      </c>
      <c r="AI757" s="3">
        <f t="shared" si="248"/>
      </c>
      <c r="AJ757" s="3">
        <f t="shared" si="249"/>
      </c>
      <c r="AK757" s="3">
        <f t="shared" si="250"/>
      </c>
      <c r="AL757" s="3">
        <f t="shared" si="251"/>
      </c>
      <c r="AM757" s="3">
        <f t="shared" si="252"/>
      </c>
      <c r="AN757" s="26">
        <f t="shared" si="253"/>
      </c>
      <c r="AO757" s="27">
        <f t="shared" si="254"/>
      </c>
      <c r="AP757" s="31">
        <f t="shared" si="255"/>
        <v>0</v>
      </c>
      <c r="AQ757" s="3">
        <f t="shared" si="256"/>
      </c>
      <c r="AR757" s="3">
        <f t="shared" si="257"/>
      </c>
      <c r="AS757" s="3">
        <f t="shared" si="258"/>
      </c>
      <c r="AT757" s="3">
        <f t="shared" si="259"/>
      </c>
    </row>
    <row r="758" spans="2:46" ht="12">
      <c r="B758" s="40"/>
      <c r="C758" s="37"/>
      <c r="D758" s="37"/>
      <c r="E758" s="37"/>
      <c r="F758" s="37"/>
      <c r="G758" s="52"/>
      <c r="H758" s="46"/>
      <c r="I758" s="47"/>
      <c r="J758" s="57"/>
      <c r="K758" s="59"/>
      <c r="L758" s="55">
        <f t="shared" si="240"/>
        <v>0</v>
      </c>
      <c r="M758" s="55">
        <f t="shared" si="241"/>
        <v>0</v>
      </c>
      <c r="AC758" s="3">
        <f t="shared" si="242"/>
      </c>
      <c r="AD758" s="3">
        <f t="shared" si="243"/>
      </c>
      <c r="AE758" s="3">
        <f t="shared" si="244"/>
      </c>
      <c r="AF758" s="3">
        <f t="shared" si="245"/>
      </c>
      <c r="AG758" s="3">
        <f t="shared" si="246"/>
      </c>
      <c r="AH758" s="3">
        <f t="shared" si="247"/>
      </c>
      <c r="AI758" s="3">
        <f t="shared" si="248"/>
      </c>
      <c r="AJ758" s="3">
        <f t="shared" si="249"/>
      </c>
      <c r="AK758" s="3">
        <f t="shared" si="250"/>
      </c>
      <c r="AL758" s="3">
        <f t="shared" si="251"/>
      </c>
      <c r="AM758" s="3">
        <f t="shared" si="252"/>
      </c>
      <c r="AN758" s="26">
        <f t="shared" si="253"/>
      </c>
      <c r="AO758" s="27">
        <f t="shared" si="254"/>
      </c>
      <c r="AP758" s="31">
        <f t="shared" si="255"/>
        <v>0</v>
      </c>
      <c r="AQ758" s="3">
        <f t="shared" si="256"/>
      </c>
      <c r="AR758" s="3">
        <f t="shared" si="257"/>
      </c>
      <c r="AS758" s="3">
        <f t="shared" si="258"/>
      </c>
      <c r="AT758" s="3">
        <f t="shared" si="259"/>
      </c>
    </row>
    <row r="759" spans="2:46" ht="12">
      <c r="B759" s="40"/>
      <c r="C759" s="37"/>
      <c r="D759" s="37"/>
      <c r="E759" s="37"/>
      <c r="F759" s="37"/>
      <c r="G759" s="52"/>
      <c r="H759" s="46"/>
      <c r="I759" s="47"/>
      <c r="J759" s="57"/>
      <c r="K759" s="59"/>
      <c r="L759" s="55">
        <f t="shared" si="240"/>
        <v>0</v>
      </c>
      <c r="M759" s="55">
        <f t="shared" si="241"/>
        <v>0</v>
      </c>
      <c r="AC759" s="3">
        <f t="shared" si="242"/>
      </c>
      <c r="AD759" s="3">
        <f t="shared" si="243"/>
      </c>
      <c r="AE759" s="3">
        <f t="shared" si="244"/>
      </c>
      <c r="AF759" s="3">
        <f t="shared" si="245"/>
      </c>
      <c r="AG759" s="3">
        <f t="shared" si="246"/>
      </c>
      <c r="AH759" s="3">
        <f t="shared" si="247"/>
      </c>
      <c r="AI759" s="3">
        <f t="shared" si="248"/>
      </c>
      <c r="AJ759" s="3">
        <f t="shared" si="249"/>
      </c>
      <c r="AK759" s="3">
        <f t="shared" si="250"/>
      </c>
      <c r="AL759" s="3">
        <f t="shared" si="251"/>
      </c>
      <c r="AM759" s="3">
        <f t="shared" si="252"/>
      </c>
      <c r="AN759" s="26">
        <f t="shared" si="253"/>
      </c>
      <c r="AO759" s="27">
        <f t="shared" si="254"/>
      </c>
      <c r="AP759" s="31">
        <f t="shared" si="255"/>
        <v>0</v>
      </c>
      <c r="AQ759" s="3">
        <f t="shared" si="256"/>
      </c>
      <c r="AR759" s="3">
        <f t="shared" si="257"/>
      </c>
      <c r="AS759" s="3">
        <f t="shared" si="258"/>
      </c>
      <c r="AT759" s="3">
        <f t="shared" si="259"/>
      </c>
    </row>
    <row r="760" spans="2:46" ht="12">
      <c r="B760" s="40"/>
      <c r="C760" s="37"/>
      <c r="D760" s="37"/>
      <c r="E760" s="37"/>
      <c r="F760" s="37"/>
      <c r="G760" s="52"/>
      <c r="H760" s="46"/>
      <c r="I760" s="47"/>
      <c r="J760" s="57"/>
      <c r="K760" s="59"/>
      <c r="L760" s="55">
        <f t="shared" si="240"/>
        <v>0</v>
      </c>
      <c r="M760" s="55">
        <f t="shared" si="241"/>
        <v>0</v>
      </c>
      <c r="AC760" s="3">
        <f t="shared" si="242"/>
      </c>
      <c r="AD760" s="3">
        <f t="shared" si="243"/>
      </c>
      <c r="AE760" s="3">
        <f t="shared" si="244"/>
      </c>
      <c r="AF760" s="3">
        <f t="shared" si="245"/>
      </c>
      <c r="AG760" s="3">
        <f t="shared" si="246"/>
      </c>
      <c r="AH760" s="3">
        <f t="shared" si="247"/>
      </c>
      <c r="AI760" s="3">
        <f t="shared" si="248"/>
      </c>
      <c r="AJ760" s="3">
        <f t="shared" si="249"/>
      </c>
      <c r="AK760" s="3">
        <f t="shared" si="250"/>
      </c>
      <c r="AL760" s="3">
        <f t="shared" si="251"/>
      </c>
      <c r="AM760" s="3">
        <f t="shared" si="252"/>
      </c>
      <c r="AN760" s="26">
        <f t="shared" si="253"/>
      </c>
      <c r="AO760" s="27">
        <f t="shared" si="254"/>
      </c>
      <c r="AP760" s="31">
        <f t="shared" si="255"/>
        <v>0</v>
      </c>
      <c r="AQ760" s="3">
        <f t="shared" si="256"/>
      </c>
      <c r="AR760" s="3">
        <f t="shared" si="257"/>
      </c>
      <c r="AS760" s="3">
        <f t="shared" si="258"/>
      </c>
      <c r="AT760" s="3">
        <f t="shared" si="259"/>
      </c>
    </row>
    <row r="761" spans="2:46" ht="12">
      <c r="B761" s="40"/>
      <c r="C761" s="37"/>
      <c r="D761" s="37"/>
      <c r="E761" s="37"/>
      <c r="F761" s="37"/>
      <c r="G761" s="52"/>
      <c r="H761" s="46"/>
      <c r="I761" s="47"/>
      <c r="J761" s="57"/>
      <c r="K761" s="59"/>
      <c r="L761" s="55">
        <f t="shared" si="240"/>
        <v>0</v>
      </c>
      <c r="M761" s="55">
        <f t="shared" si="241"/>
        <v>0</v>
      </c>
      <c r="AC761" s="3">
        <f t="shared" si="242"/>
      </c>
      <c r="AD761" s="3">
        <f t="shared" si="243"/>
      </c>
      <c r="AE761" s="3">
        <f t="shared" si="244"/>
      </c>
      <c r="AF761" s="3">
        <f t="shared" si="245"/>
      </c>
      <c r="AG761" s="3">
        <f t="shared" si="246"/>
      </c>
      <c r="AH761" s="3">
        <f t="shared" si="247"/>
      </c>
      <c r="AI761" s="3">
        <f t="shared" si="248"/>
      </c>
      <c r="AJ761" s="3">
        <f t="shared" si="249"/>
      </c>
      <c r="AK761" s="3">
        <f t="shared" si="250"/>
      </c>
      <c r="AL761" s="3">
        <f t="shared" si="251"/>
      </c>
      <c r="AM761" s="3">
        <f t="shared" si="252"/>
      </c>
      <c r="AN761" s="26">
        <f t="shared" si="253"/>
      </c>
      <c r="AO761" s="27">
        <f t="shared" si="254"/>
      </c>
      <c r="AP761" s="31">
        <f t="shared" si="255"/>
        <v>0</v>
      </c>
      <c r="AQ761" s="3">
        <f t="shared" si="256"/>
      </c>
      <c r="AR761" s="3">
        <f t="shared" si="257"/>
      </c>
      <c r="AS761" s="3">
        <f t="shared" si="258"/>
      </c>
      <c r="AT761" s="3">
        <f t="shared" si="259"/>
      </c>
    </row>
    <row r="762" spans="2:46" ht="12">
      <c r="B762" s="40"/>
      <c r="C762" s="37"/>
      <c r="D762" s="37"/>
      <c r="E762" s="37"/>
      <c r="F762" s="37"/>
      <c r="G762" s="52"/>
      <c r="H762" s="46"/>
      <c r="I762" s="47"/>
      <c r="J762" s="57"/>
      <c r="K762" s="59"/>
      <c r="L762" s="55">
        <f t="shared" si="240"/>
        <v>0</v>
      </c>
      <c r="M762" s="55">
        <f t="shared" si="241"/>
        <v>0</v>
      </c>
      <c r="AC762" s="3">
        <f t="shared" si="242"/>
      </c>
      <c r="AD762" s="3">
        <f t="shared" si="243"/>
      </c>
      <c r="AE762" s="3">
        <f t="shared" si="244"/>
      </c>
      <c r="AF762" s="3">
        <f t="shared" si="245"/>
      </c>
      <c r="AG762" s="3">
        <f t="shared" si="246"/>
      </c>
      <c r="AH762" s="3">
        <f t="shared" si="247"/>
      </c>
      <c r="AI762" s="3">
        <f t="shared" si="248"/>
      </c>
      <c r="AJ762" s="3">
        <f t="shared" si="249"/>
      </c>
      <c r="AK762" s="3">
        <f t="shared" si="250"/>
      </c>
      <c r="AL762" s="3">
        <f t="shared" si="251"/>
      </c>
      <c r="AM762" s="3">
        <f t="shared" si="252"/>
      </c>
      <c r="AN762" s="26">
        <f t="shared" si="253"/>
      </c>
      <c r="AO762" s="27">
        <f t="shared" si="254"/>
      </c>
      <c r="AP762" s="31">
        <f t="shared" si="255"/>
        <v>0</v>
      </c>
      <c r="AQ762" s="3">
        <f t="shared" si="256"/>
      </c>
      <c r="AR762" s="3">
        <f t="shared" si="257"/>
      </c>
      <c r="AS762" s="3">
        <f t="shared" si="258"/>
      </c>
      <c r="AT762" s="3">
        <f t="shared" si="259"/>
      </c>
    </row>
    <row r="763" spans="2:46" ht="12">
      <c r="B763" s="40"/>
      <c r="C763" s="37"/>
      <c r="D763" s="37"/>
      <c r="E763" s="37"/>
      <c r="F763" s="37"/>
      <c r="G763" s="52"/>
      <c r="H763" s="46"/>
      <c r="I763" s="47"/>
      <c r="J763" s="57"/>
      <c r="K763" s="59"/>
      <c r="L763" s="55">
        <f t="shared" si="240"/>
        <v>0</v>
      </c>
      <c r="M763" s="55">
        <f t="shared" si="241"/>
        <v>0</v>
      </c>
      <c r="AC763" s="3">
        <f t="shared" si="242"/>
      </c>
      <c r="AD763" s="3">
        <f t="shared" si="243"/>
      </c>
      <c r="AE763" s="3">
        <f t="shared" si="244"/>
      </c>
      <c r="AF763" s="3">
        <f t="shared" si="245"/>
      </c>
      <c r="AG763" s="3">
        <f t="shared" si="246"/>
      </c>
      <c r="AH763" s="3">
        <f t="shared" si="247"/>
      </c>
      <c r="AI763" s="3">
        <f t="shared" si="248"/>
      </c>
      <c r="AJ763" s="3">
        <f t="shared" si="249"/>
      </c>
      <c r="AK763" s="3">
        <f t="shared" si="250"/>
      </c>
      <c r="AL763" s="3">
        <f t="shared" si="251"/>
      </c>
      <c r="AM763" s="3">
        <f t="shared" si="252"/>
      </c>
      <c r="AN763" s="26">
        <f t="shared" si="253"/>
      </c>
      <c r="AO763" s="27">
        <f t="shared" si="254"/>
      </c>
      <c r="AP763" s="31">
        <f t="shared" si="255"/>
        <v>0</v>
      </c>
      <c r="AQ763" s="3">
        <f t="shared" si="256"/>
      </c>
      <c r="AR763" s="3">
        <f t="shared" si="257"/>
      </c>
      <c r="AS763" s="3">
        <f t="shared" si="258"/>
      </c>
      <c r="AT763" s="3">
        <f t="shared" si="259"/>
      </c>
    </row>
    <row r="764" spans="2:46" ht="12">
      <c r="B764" s="40"/>
      <c r="C764" s="37"/>
      <c r="D764" s="37"/>
      <c r="E764" s="37"/>
      <c r="F764" s="37"/>
      <c r="G764" s="52"/>
      <c r="H764" s="46"/>
      <c r="I764" s="47"/>
      <c r="J764" s="57"/>
      <c r="K764" s="59"/>
      <c r="L764" s="55">
        <f t="shared" si="240"/>
        <v>0</v>
      </c>
      <c r="M764" s="55">
        <f t="shared" si="241"/>
        <v>0</v>
      </c>
      <c r="AC764" s="3">
        <f t="shared" si="242"/>
      </c>
      <c r="AD764" s="3">
        <f t="shared" si="243"/>
      </c>
      <c r="AE764" s="3">
        <f t="shared" si="244"/>
      </c>
      <c r="AF764" s="3">
        <f t="shared" si="245"/>
      </c>
      <c r="AG764" s="3">
        <f t="shared" si="246"/>
      </c>
      <c r="AH764" s="3">
        <f t="shared" si="247"/>
      </c>
      <c r="AI764" s="3">
        <f t="shared" si="248"/>
      </c>
      <c r="AJ764" s="3">
        <f t="shared" si="249"/>
      </c>
      <c r="AK764" s="3">
        <f t="shared" si="250"/>
      </c>
      <c r="AL764" s="3">
        <f t="shared" si="251"/>
      </c>
      <c r="AM764" s="3">
        <f t="shared" si="252"/>
      </c>
      <c r="AN764" s="26">
        <f t="shared" si="253"/>
      </c>
      <c r="AO764" s="27">
        <f t="shared" si="254"/>
      </c>
      <c r="AP764" s="31">
        <f t="shared" si="255"/>
        <v>0</v>
      </c>
      <c r="AQ764" s="3">
        <f t="shared" si="256"/>
      </c>
      <c r="AR764" s="3">
        <f t="shared" si="257"/>
      </c>
      <c r="AS764" s="3">
        <f t="shared" si="258"/>
      </c>
      <c r="AT764" s="3">
        <f t="shared" si="259"/>
      </c>
    </row>
    <row r="765" spans="2:46" ht="12">
      <c r="B765" s="40"/>
      <c r="C765" s="37"/>
      <c r="D765" s="37"/>
      <c r="E765" s="37"/>
      <c r="F765" s="37"/>
      <c r="G765" s="52"/>
      <c r="H765" s="46"/>
      <c r="I765" s="47"/>
      <c r="J765" s="57"/>
      <c r="K765" s="59"/>
      <c r="L765" s="55">
        <f t="shared" si="240"/>
        <v>0</v>
      </c>
      <c r="M765" s="55">
        <f t="shared" si="241"/>
        <v>0</v>
      </c>
      <c r="AC765" s="3">
        <f t="shared" si="242"/>
      </c>
      <c r="AD765" s="3">
        <f t="shared" si="243"/>
      </c>
      <c r="AE765" s="3">
        <f t="shared" si="244"/>
      </c>
      <c r="AF765" s="3">
        <f t="shared" si="245"/>
      </c>
      <c r="AG765" s="3">
        <f t="shared" si="246"/>
      </c>
      <c r="AH765" s="3">
        <f t="shared" si="247"/>
      </c>
      <c r="AI765" s="3">
        <f t="shared" si="248"/>
      </c>
      <c r="AJ765" s="3">
        <f t="shared" si="249"/>
      </c>
      <c r="AK765" s="3">
        <f t="shared" si="250"/>
      </c>
      <c r="AL765" s="3">
        <f t="shared" si="251"/>
      </c>
      <c r="AM765" s="3">
        <f t="shared" si="252"/>
      </c>
      <c r="AN765" s="26">
        <f t="shared" si="253"/>
      </c>
      <c r="AO765" s="27">
        <f t="shared" si="254"/>
      </c>
      <c r="AP765" s="31">
        <f t="shared" si="255"/>
        <v>0</v>
      </c>
      <c r="AQ765" s="3">
        <f t="shared" si="256"/>
      </c>
      <c r="AR765" s="3">
        <f t="shared" si="257"/>
      </c>
      <c r="AS765" s="3">
        <f t="shared" si="258"/>
      </c>
      <c r="AT765" s="3">
        <f t="shared" si="259"/>
      </c>
    </row>
    <row r="766" spans="2:46" ht="12">
      <c r="B766" s="40"/>
      <c r="C766" s="37"/>
      <c r="D766" s="37"/>
      <c r="E766" s="37"/>
      <c r="F766" s="37"/>
      <c r="G766" s="52"/>
      <c r="H766" s="46"/>
      <c r="I766" s="47"/>
      <c r="J766" s="57"/>
      <c r="K766" s="59"/>
      <c r="L766" s="55">
        <f t="shared" si="240"/>
        <v>0</v>
      </c>
      <c r="M766" s="55">
        <f t="shared" si="241"/>
        <v>0</v>
      </c>
      <c r="AC766" s="3">
        <f t="shared" si="242"/>
      </c>
      <c r="AD766" s="3">
        <f t="shared" si="243"/>
      </c>
      <c r="AE766" s="3">
        <f t="shared" si="244"/>
      </c>
      <c r="AF766" s="3">
        <f t="shared" si="245"/>
      </c>
      <c r="AG766" s="3">
        <f t="shared" si="246"/>
      </c>
      <c r="AH766" s="3">
        <f t="shared" si="247"/>
      </c>
      <c r="AI766" s="3">
        <f t="shared" si="248"/>
      </c>
      <c r="AJ766" s="3">
        <f t="shared" si="249"/>
      </c>
      <c r="AK766" s="3">
        <f t="shared" si="250"/>
      </c>
      <c r="AL766" s="3">
        <f t="shared" si="251"/>
      </c>
      <c r="AM766" s="3">
        <f t="shared" si="252"/>
      </c>
      <c r="AN766" s="26">
        <f t="shared" si="253"/>
      </c>
      <c r="AO766" s="27">
        <f t="shared" si="254"/>
      </c>
      <c r="AP766" s="31">
        <f t="shared" si="255"/>
        <v>0</v>
      </c>
      <c r="AQ766" s="3">
        <f t="shared" si="256"/>
      </c>
      <c r="AR766" s="3">
        <f t="shared" si="257"/>
      </c>
      <c r="AS766" s="3">
        <f t="shared" si="258"/>
      </c>
      <c r="AT766" s="3">
        <f t="shared" si="259"/>
      </c>
    </row>
    <row r="767" spans="2:46" ht="12">
      <c r="B767" s="40"/>
      <c r="C767" s="37"/>
      <c r="D767" s="37"/>
      <c r="E767" s="37"/>
      <c r="F767" s="37"/>
      <c r="G767" s="52"/>
      <c r="H767" s="46"/>
      <c r="I767" s="47"/>
      <c r="J767" s="57"/>
      <c r="K767" s="59"/>
      <c r="L767" s="55">
        <f t="shared" si="240"/>
        <v>0</v>
      </c>
      <c r="M767" s="55">
        <f t="shared" si="241"/>
        <v>0</v>
      </c>
      <c r="AC767" s="3">
        <f t="shared" si="242"/>
      </c>
      <c r="AD767" s="3">
        <f t="shared" si="243"/>
      </c>
      <c r="AE767" s="3">
        <f t="shared" si="244"/>
      </c>
      <c r="AF767" s="3">
        <f t="shared" si="245"/>
      </c>
      <c r="AG767" s="3">
        <f t="shared" si="246"/>
      </c>
      <c r="AH767" s="3">
        <f t="shared" si="247"/>
      </c>
      <c r="AI767" s="3">
        <f t="shared" si="248"/>
      </c>
      <c r="AJ767" s="3">
        <f t="shared" si="249"/>
      </c>
      <c r="AK767" s="3">
        <f t="shared" si="250"/>
      </c>
      <c r="AL767" s="3">
        <f t="shared" si="251"/>
      </c>
      <c r="AM767" s="3">
        <f t="shared" si="252"/>
      </c>
      <c r="AN767" s="26">
        <f t="shared" si="253"/>
      </c>
      <c r="AO767" s="27">
        <f t="shared" si="254"/>
      </c>
      <c r="AP767" s="31">
        <f t="shared" si="255"/>
        <v>0</v>
      </c>
      <c r="AQ767" s="3">
        <f t="shared" si="256"/>
      </c>
      <c r="AR767" s="3">
        <f t="shared" si="257"/>
      </c>
      <c r="AS767" s="3">
        <f t="shared" si="258"/>
      </c>
      <c r="AT767" s="3">
        <f t="shared" si="259"/>
      </c>
    </row>
    <row r="768" spans="2:46" ht="12">
      <c r="B768" s="40"/>
      <c r="C768" s="37"/>
      <c r="D768" s="37"/>
      <c r="E768" s="37"/>
      <c r="F768" s="37"/>
      <c r="G768" s="52"/>
      <c r="H768" s="46"/>
      <c r="I768" s="47"/>
      <c r="J768" s="57"/>
      <c r="K768" s="59"/>
      <c r="L768" s="55">
        <f t="shared" si="240"/>
        <v>0</v>
      </c>
      <c r="M768" s="55">
        <f t="shared" si="241"/>
        <v>0</v>
      </c>
      <c r="AC768" s="3">
        <f t="shared" si="242"/>
      </c>
      <c r="AD768" s="3">
        <f t="shared" si="243"/>
      </c>
      <c r="AE768" s="3">
        <f t="shared" si="244"/>
      </c>
      <c r="AF768" s="3">
        <f t="shared" si="245"/>
      </c>
      <c r="AG768" s="3">
        <f t="shared" si="246"/>
      </c>
      <c r="AH768" s="3">
        <f t="shared" si="247"/>
      </c>
      <c r="AI768" s="3">
        <f t="shared" si="248"/>
      </c>
      <c r="AJ768" s="3">
        <f t="shared" si="249"/>
      </c>
      <c r="AK768" s="3">
        <f t="shared" si="250"/>
      </c>
      <c r="AL768" s="3">
        <f t="shared" si="251"/>
      </c>
      <c r="AM768" s="3">
        <f t="shared" si="252"/>
      </c>
      <c r="AN768" s="26">
        <f t="shared" si="253"/>
      </c>
      <c r="AO768" s="27">
        <f t="shared" si="254"/>
      </c>
      <c r="AP768" s="31">
        <f t="shared" si="255"/>
        <v>0</v>
      </c>
      <c r="AQ768" s="3">
        <f t="shared" si="256"/>
      </c>
      <c r="AR768" s="3">
        <f t="shared" si="257"/>
      </c>
      <c r="AS768" s="3">
        <f t="shared" si="258"/>
      </c>
      <c r="AT768" s="3">
        <f t="shared" si="259"/>
      </c>
    </row>
    <row r="769" spans="2:46" ht="12">
      <c r="B769" s="40"/>
      <c r="C769" s="37"/>
      <c r="D769" s="37"/>
      <c r="E769" s="37"/>
      <c r="F769" s="37"/>
      <c r="G769" s="52"/>
      <c r="H769" s="46"/>
      <c r="I769" s="47"/>
      <c r="J769" s="57"/>
      <c r="K769" s="59"/>
      <c r="L769" s="55">
        <f t="shared" si="240"/>
        <v>0</v>
      </c>
      <c r="M769" s="55">
        <f t="shared" si="241"/>
        <v>0</v>
      </c>
      <c r="AC769" s="3">
        <f t="shared" si="242"/>
      </c>
      <c r="AD769" s="3">
        <f t="shared" si="243"/>
      </c>
      <c r="AE769" s="3">
        <f t="shared" si="244"/>
      </c>
      <c r="AF769" s="3">
        <f t="shared" si="245"/>
      </c>
      <c r="AG769" s="3">
        <f t="shared" si="246"/>
      </c>
      <c r="AH769" s="3">
        <f t="shared" si="247"/>
      </c>
      <c r="AI769" s="3">
        <f t="shared" si="248"/>
      </c>
      <c r="AJ769" s="3">
        <f t="shared" si="249"/>
      </c>
      <c r="AK769" s="3">
        <f t="shared" si="250"/>
      </c>
      <c r="AL769" s="3">
        <f t="shared" si="251"/>
      </c>
      <c r="AM769" s="3">
        <f t="shared" si="252"/>
      </c>
      <c r="AN769" s="26">
        <f t="shared" si="253"/>
      </c>
      <c r="AO769" s="27">
        <f t="shared" si="254"/>
      </c>
      <c r="AP769" s="31">
        <f t="shared" si="255"/>
        <v>0</v>
      </c>
      <c r="AQ769" s="3">
        <f t="shared" si="256"/>
      </c>
      <c r="AR769" s="3">
        <f t="shared" si="257"/>
      </c>
      <c r="AS769" s="3">
        <f t="shared" si="258"/>
      </c>
      <c r="AT769" s="3">
        <f t="shared" si="259"/>
      </c>
    </row>
    <row r="770" spans="2:46" ht="12">
      <c r="B770" s="40"/>
      <c r="C770" s="37"/>
      <c r="D770" s="37"/>
      <c r="E770" s="37"/>
      <c r="F770" s="37"/>
      <c r="G770" s="52"/>
      <c r="H770" s="46"/>
      <c r="I770" s="47"/>
      <c r="J770" s="57"/>
      <c r="K770" s="59"/>
      <c r="L770" s="55">
        <f t="shared" si="240"/>
        <v>0</v>
      </c>
      <c r="M770" s="55">
        <f t="shared" si="241"/>
        <v>0</v>
      </c>
      <c r="AC770" s="3">
        <f t="shared" si="242"/>
      </c>
      <c r="AD770" s="3">
        <f t="shared" si="243"/>
      </c>
      <c r="AE770" s="3">
        <f t="shared" si="244"/>
      </c>
      <c r="AF770" s="3">
        <f t="shared" si="245"/>
      </c>
      <c r="AG770" s="3">
        <f t="shared" si="246"/>
      </c>
      <c r="AH770" s="3">
        <f t="shared" si="247"/>
      </c>
      <c r="AI770" s="3">
        <f t="shared" si="248"/>
      </c>
      <c r="AJ770" s="3">
        <f t="shared" si="249"/>
      </c>
      <c r="AK770" s="3">
        <f t="shared" si="250"/>
      </c>
      <c r="AL770" s="3">
        <f t="shared" si="251"/>
      </c>
      <c r="AM770" s="3">
        <f t="shared" si="252"/>
      </c>
      <c r="AN770" s="26">
        <f t="shared" si="253"/>
      </c>
      <c r="AO770" s="27">
        <f t="shared" si="254"/>
      </c>
      <c r="AP770" s="31">
        <f t="shared" si="255"/>
        <v>0</v>
      </c>
      <c r="AQ770" s="3">
        <f t="shared" si="256"/>
      </c>
      <c r="AR770" s="3">
        <f t="shared" si="257"/>
      </c>
      <c r="AS770" s="3">
        <f t="shared" si="258"/>
      </c>
      <c r="AT770" s="3">
        <f t="shared" si="259"/>
      </c>
    </row>
    <row r="771" spans="2:46" ht="12">
      <c r="B771" s="40"/>
      <c r="C771" s="37"/>
      <c r="D771" s="37"/>
      <c r="E771" s="37"/>
      <c r="F771" s="37"/>
      <c r="G771" s="52"/>
      <c r="H771" s="46"/>
      <c r="I771" s="47"/>
      <c r="J771" s="57"/>
      <c r="K771" s="59"/>
      <c r="L771" s="55">
        <f t="shared" si="240"/>
        <v>0</v>
      </c>
      <c r="M771" s="55">
        <f t="shared" si="241"/>
        <v>0</v>
      </c>
      <c r="AC771" s="3">
        <f t="shared" si="242"/>
      </c>
      <c r="AD771" s="3">
        <f t="shared" si="243"/>
      </c>
      <c r="AE771" s="3">
        <f t="shared" si="244"/>
      </c>
      <c r="AF771" s="3">
        <f t="shared" si="245"/>
      </c>
      <c r="AG771" s="3">
        <f t="shared" si="246"/>
      </c>
      <c r="AH771" s="3">
        <f t="shared" si="247"/>
      </c>
      <c r="AI771" s="3">
        <f t="shared" si="248"/>
      </c>
      <c r="AJ771" s="3">
        <f t="shared" si="249"/>
      </c>
      <c r="AK771" s="3">
        <f t="shared" si="250"/>
      </c>
      <c r="AL771" s="3">
        <f t="shared" si="251"/>
      </c>
      <c r="AM771" s="3">
        <f t="shared" si="252"/>
      </c>
      <c r="AN771" s="26">
        <f t="shared" si="253"/>
      </c>
      <c r="AO771" s="27">
        <f t="shared" si="254"/>
      </c>
      <c r="AP771" s="31">
        <f t="shared" si="255"/>
        <v>0</v>
      </c>
      <c r="AQ771" s="3">
        <f t="shared" si="256"/>
      </c>
      <c r="AR771" s="3">
        <f t="shared" si="257"/>
      </c>
      <c r="AS771" s="3">
        <f t="shared" si="258"/>
      </c>
      <c r="AT771" s="3">
        <f t="shared" si="259"/>
      </c>
    </row>
    <row r="772" spans="2:46" ht="12">
      <c r="B772" s="40"/>
      <c r="C772" s="37"/>
      <c r="D772" s="37"/>
      <c r="E772" s="37"/>
      <c r="F772" s="37"/>
      <c r="G772" s="52"/>
      <c r="H772" s="46"/>
      <c r="I772" s="47"/>
      <c r="J772" s="57"/>
      <c r="K772" s="59"/>
      <c r="L772" s="55">
        <f t="shared" si="240"/>
        <v>0</v>
      </c>
      <c r="M772" s="55">
        <f t="shared" si="241"/>
        <v>0</v>
      </c>
      <c r="AC772" s="3">
        <f t="shared" si="242"/>
      </c>
      <c r="AD772" s="3">
        <f t="shared" si="243"/>
      </c>
      <c r="AE772" s="3">
        <f t="shared" si="244"/>
      </c>
      <c r="AF772" s="3">
        <f t="shared" si="245"/>
      </c>
      <c r="AG772" s="3">
        <f t="shared" si="246"/>
      </c>
      <c r="AH772" s="3">
        <f t="shared" si="247"/>
      </c>
      <c r="AI772" s="3">
        <f t="shared" si="248"/>
      </c>
      <c r="AJ772" s="3">
        <f t="shared" si="249"/>
      </c>
      <c r="AK772" s="3">
        <f t="shared" si="250"/>
      </c>
      <c r="AL772" s="3">
        <f t="shared" si="251"/>
      </c>
      <c r="AM772" s="3">
        <f t="shared" si="252"/>
      </c>
      <c r="AN772" s="26">
        <f t="shared" si="253"/>
      </c>
      <c r="AO772" s="27">
        <f t="shared" si="254"/>
      </c>
      <c r="AP772" s="31">
        <f t="shared" si="255"/>
        <v>0</v>
      </c>
      <c r="AQ772" s="3">
        <f t="shared" si="256"/>
      </c>
      <c r="AR772" s="3">
        <f t="shared" si="257"/>
      </c>
      <c r="AS772" s="3">
        <f t="shared" si="258"/>
      </c>
      <c r="AT772" s="3">
        <f t="shared" si="259"/>
      </c>
    </row>
    <row r="773" spans="2:46" ht="12">
      <c r="B773" s="40"/>
      <c r="C773" s="37"/>
      <c r="D773" s="37"/>
      <c r="E773" s="37"/>
      <c r="F773" s="37"/>
      <c r="G773" s="52"/>
      <c r="H773" s="46"/>
      <c r="I773" s="47"/>
      <c r="J773" s="57"/>
      <c r="K773" s="59"/>
      <c r="L773" s="55">
        <f t="shared" si="240"/>
        <v>0</v>
      </c>
      <c r="M773" s="55">
        <f t="shared" si="241"/>
        <v>0</v>
      </c>
      <c r="AC773" s="3">
        <f t="shared" si="242"/>
      </c>
      <c r="AD773" s="3">
        <f t="shared" si="243"/>
      </c>
      <c r="AE773" s="3">
        <f t="shared" si="244"/>
      </c>
      <c r="AF773" s="3">
        <f t="shared" si="245"/>
      </c>
      <c r="AG773" s="3">
        <f t="shared" si="246"/>
      </c>
      <c r="AH773" s="3">
        <f t="shared" si="247"/>
      </c>
      <c r="AI773" s="3">
        <f t="shared" si="248"/>
      </c>
      <c r="AJ773" s="3">
        <f t="shared" si="249"/>
      </c>
      <c r="AK773" s="3">
        <f t="shared" si="250"/>
      </c>
      <c r="AL773" s="3">
        <f t="shared" si="251"/>
      </c>
      <c r="AM773" s="3">
        <f t="shared" si="252"/>
      </c>
      <c r="AN773" s="26">
        <f t="shared" si="253"/>
      </c>
      <c r="AO773" s="27">
        <f t="shared" si="254"/>
      </c>
      <c r="AP773" s="31">
        <f t="shared" si="255"/>
        <v>0</v>
      </c>
      <c r="AQ773" s="3">
        <f t="shared" si="256"/>
      </c>
      <c r="AR773" s="3">
        <f t="shared" si="257"/>
      </c>
      <c r="AS773" s="3">
        <f t="shared" si="258"/>
      </c>
      <c r="AT773" s="3">
        <f t="shared" si="259"/>
      </c>
    </row>
    <row r="774" spans="2:46" ht="12">
      <c r="B774" s="40"/>
      <c r="C774" s="37"/>
      <c r="D774" s="37"/>
      <c r="E774" s="37"/>
      <c r="F774" s="37"/>
      <c r="G774" s="52"/>
      <c r="H774" s="46"/>
      <c r="I774" s="47"/>
      <c r="J774" s="57"/>
      <c r="K774" s="59"/>
      <c r="L774" s="55">
        <f t="shared" si="240"/>
        <v>0</v>
      </c>
      <c r="M774" s="55">
        <f t="shared" si="241"/>
        <v>0</v>
      </c>
      <c r="AC774" s="3">
        <f t="shared" si="242"/>
      </c>
      <c r="AD774" s="3">
        <f t="shared" si="243"/>
      </c>
      <c r="AE774" s="3">
        <f t="shared" si="244"/>
      </c>
      <c r="AF774" s="3">
        <f t="shared" si="245"/>
      </c>
      <c r="AG774" s="3">
        <f t="shared" si="246"/>
      </c>
      <c r="AH774" s="3">
        <f t="shared" si="247"/>
      </c>
      <c r="AI774" s="3">
        <f t="shared" si="248"/>
      </c>
      <c r="AJ774" s="3">
        <f t="shared" si="249"/>
      </c>
      <c r="AK774" s="3">
        <f t="shared" si="250"/>
      </c>
      <c r="AL774" s="3">
        <f t="shared" si="251"/>
      </c>
      <c r="AM774" s="3">
        <f t="shared" si="252"/>
      </c>
      <c r="AN774" s="26">
        <f t="shared" si="253"/>
      </c>
      <c r="AO774" s="27">
        <f t="shared" si="254"/>
      </c>
      <c r="AP774" s="31">
        <f t="shared" si="255"/>
        <v>0</v>
      </c>
      <c r="AQ774" s="3">
        <f t="shared" si="256"/>
      </c>
      <c r="AR774" s="3">
        <f t="shared" si="257"/>
      </c>
      <c r="AS774" s="3">
        <f t="shared" si="258"/>
      </c>
      <c r="AT774" s="3">
        <f t="shared" si="259"/>
      </c>
    </row>
    <row r="775" spans="2:46" ht="12">
      <c r="B775" s="40"/>
      <c r="C775" s="37"/>
      <c r="D775" s="37"/>
      <c r="E775" s="37"/>
      <c r="F775" s="37"/>
      <c r="G775" s="52"/>
      <c r="H775" s="46"/>
      <c r="I775" s="47"/>
      <c r="J775" s="57"/>
      <c r="K775" s="59"/>
      <c r="L775" s="55">
        <f t="shared" si="240"/>
        <v>0</v>
      </c>
      <c r="M775" s="55">
        <f t="shared" si="241"/>
        <v>0</v>
      </c>
      <c r="AC775" s="3">
        <f t="shared" si="242"/>
      </c>
      <c r="AD775" s="3">
        <f t="shared" si="243"/>
      </c>
      <c r="AE775" s="3">
        <f t="shared" si="244"/>
      </c>
      <c r="AF775" s="3">
        <f t="shared" si="245"/>
      </c>
      <c r="AG775" s="3">
        <f t="shared" si="246"/>
      </c>
      <c r="AH775" s="3">
        <f t="shared" si="247"/>
      </c>
      <c r="AI775" s="3">
        <f t="shared" si="248"/>
      </c>
      <c r="AJ775" s="3">
        <f t="shared" si="249"/>
      </c>
      <c r="AK775" s="3">
        <f t="shared" si="250"/>
      </c>
      <c r="AL775" s="3">
        <f t="shared" si="251"/>
      </c>
      <c r="AM775" s="3">
        <f t="shared" si="252"/>
      </c>
      <c r="AN775" s="26">
        <f t="shared" si="253"/>
      </c>
      <c r="AO775" s="27">
        <f t="shared" si="254"/>
      </c>
      <c r="AP775" s="31">
        <f t="shared" si="255"/>
        <v>0</v>
      </c>
      <c r="AQ775" s="3">
        <f t="shared" si="256"/>
      </c>
      <c r="AR775" s="3">
        <f t="shared" si="257"/>
      </c>
      <c r="AS775" s="3">
        <f t="shared" si="258"/>
      </c>
      <c r="AT775" s="3">
        <f t="shared" si="259"/>
      </c>
    </row>
    <row r="776" spans="2:46" ht="12">
      <c r="B776" s="40"/>
      <c r="C776" s="37"/>
      <c r="D776" s="37"/>
      <c r="E776" s="37"/>
      <c r="F776" s="37"/>
      <c r="G776" s="52"/>
      <c r="H776" s="46"/>
      <c r="I776" s="47"/>
      <c r="J776" s="57"/>
      <c r="K776" s="59"/>
      <c r="L776" s="55">
        <f t="shared" si="240"/>
        <v>0</v>
      </c>
      <c r="M776" s="55">
        <f t="shared" si="241"/>
        <v>0</v>
      </c>
      <c r="AC776" s="3">
        <f t="shared" si="242"/>
      </c>
      <c r="AD776" s="3">
        <f t="shared" si="243"/>
      </c>
      <c r="AE776" s="3">
        <f t="shared" si="244"/>
      </c>
      <c r="AF776" s="3">
        <f t="shared" si="245"/>
      </c>
      <c r="AG776" s="3">
        <f t="shared" si="246"/>
      </c>
      <c r="AH776" s="3">
        <f t="shared" si="247"/>
      </c>
      <c r="AI776" s="3">
        <f t="shared" si="248"/>
      </c>
      <c r="AJ776" s="3">
        <f t="shared" si="249"/>
      </c>
      <c r="AK776" s="3">
        <f t="shared" si="250"/>
      </c>
      <c r="AL776" s="3">
        <f t="shared" si="251"/>
      </c>
      <c r="AM776" s="3">
        <f t="shared" si="252"/>
      </c>
      <c r="AN776" s="26">
        <f t="shared" si="253"/>
      </c>
      <c r="AO776" s="27">
        <f t="shared" si="254"/>
      </c>
      <c r="AP776" s="31">
        <f t="shared" si="255"/>
        <v>0</v>
      </c>
      <c r="AQ776" s="3">
        <f t="shared" si="256"/>
      </c>
      <c r="AR776" s="3">
        <f t="shared" si="257"/>
      </c>
      <c r="AS776" s="3">
        <f t="shared" si="258"/>
      </c>
      <c r="AT776" s="3">
        <f t="shared" si="259"/>
      </c>
    </row>
    <row r="777" spans="2:46" ht="12">
      <c r="B777" s="40"/>
      <c r="C777" s="37"/>
      <c r="D777" s="37"/>
      <c r="E777" s="37"/>
      <c r="F777" s="37"/>
      <c r="G777" s="52"/>
      <c r="H777" s="46"/>
      <c r="I777" s="47"/>
      <c r="J777" s="57"/>
      <c r="K777" s="59"/>
      <c r="L777" s="55">
        <f t="shared" si="240"/>
        <v>0</v>
      </c>
      <c r="M777" s="55">
        <f t="shared" si="241"/>
        <v>0</v>
      </c>
      <c r="AC777" s="3">
        <f t="shared" si="242"/>
      </c>
      <c r="AD777" s="3">
        <f t="shared" si="243"/>
      </c>
      <c r="AE777" s="3">
        <f t="shared" si="244"/>
      </c>
      <c r="AF777" s="3">
        <f t="shared" si="245"/>
      </c>
      <c r="AG777" s="3">
        <f t="shared" si="246"/>
      </c>
      <c r="AH777" s="3">
        <f t="shared" si="247"/>
      </c>
      <c r="AI777" s="3">
        <f t="shared" si="248"/>
      </c>
      <c r="AJ777" s="3">
        <f t="shared" si="249"/>
      </c>
      <c r="AK777" s="3">
        <f t="shared" si="250"/>
      </c>
      <c r="AL777" s="3">
        <f t="shared" si="251"/>
      </c>
      <c r="AM777" s="3">
        <f t="shared" si="252"/>
      </c>
      <c r="AN777" s="26">
        <f t="shared" si="253"/>
      </c>
      <c r="AO777" s="27">
        <f t="shared" si="254"/>
      </c>
      <c r="AP777" s="31">
        <f t="shared" si="255"/>
        <v>0</v>
      </c>
      <c r="AQ777" s="3">
        <f t="shared" si="256"/>
      </c>
      <c r="AR777" s="3">
        <f t="shared" si="257"/>
      </c>
      <c r="AS777" s="3">
        <f t="shared" si="258"/>
      </c>
      <c r="AT777" s="3">
        <f t="shared" si="259"/>
      </c>
    </row>
    <row r="778" spans="2:46" ht="12">
      <c r="B778" s="40"/>
      <c r="C778" s="37"/>
      <c r="D778" s="37"/>
      <c r="E778" s="37"/>
      <c r="F778" s="37"/>
      <c r="G778" s="52"/>
      <c r="H778" s="46"/>
      <c r="I778" s="47"/>
      <c r="J778" s="57"/>
      <c r="K778" s="59"/>
      <c r="L778" s="55">
        <f t="shared" si="240"/>
        <v>0</v>
      </c>
      <c r="M778" s="55">
        <f t="shared" si="241"/>
        <v>0</v>
      </c>
      <c r="AC778" s="3">
        <f t="shared" si="242"/>
      </c>
      <c r="AD778" s="3">
        <f t="shared" si="243"/>
      </c>
      <c r="AE778" s="3">
        <f t="shared" si="244"/>
      </c>
      <c r="AF778" s="3">
        <f t="shared" si="245"/>
      </c>
      <c r="AG778" s="3">
        <f t="shared" si="246"/>
      </c>
      <c r="AH778" s="3">
        <f t="shared" si="247"/>
      </c>
      <c r="AI778" s="3">
        <f t="shared" si="248"/>
      </c>
      <c r="AJ778" s="3">
        <f t="shared" si="249"/>
      </c>
      <c r="AK778" s="3">
        <f t="shared" si="250"/>
      </c>
      <c r="AL778" s="3">
        <f t="shared" si="251"/>
      </c>
      <c r="AM778" s="3">
        <f t="shared" si="252"/>
      </c>
      <c r="AN778" s="26">
        <f t="shared" si="253"/>
      </c>
      <c r="AO778" s="27">
        <f t="shared" si="254"/>
      </c>
      <c r="AP778" s="31">
        <f t="shared" si="255"/>
        <v>0</v>
      </c>
      <c r="AQ778" s="3">
        <f t="shared" si="256"/>
      </c>
      <c r="AR778" s="3">
        <f t="shared" si="257"/>
      </c>
      <c r="AS778" s="3">
        <f t="shared" si="258"/>
      </c>
      <c r="AT778" s="3">
        <f t="shared" si="259"/>
      </c>
    </row>
    <row r="779" spans="2:46" ht="12">
      <c r="B779" s="40"/>
      <c r="C779" s="37"/>
      <c r="D779" s="37"/>
      <c r="E779" s="37"/>
      <c r="F779" s="37"/>
      <c r="G779" s="52"/>
      <c r="H779" s="46"/>
      <c r="I779" s="47"/>
      <c r="J779" s="57"/>
      <c r="K779" s="59"/>
      <c r="L779" s="55">
        <f t="shared" si="240"/>
        <v>0</v>
      </c>
      <c r="M779" s="55">
        <f t="shared" si="241"/>
        <v>0</v>
      </c>
      <c r="AC779" s="3">
        <f t="shared" si="242"/>
      </c>
      <c r="AD779" s="3">
        <f t="shared" si="243"/>
      </c>
      <c r="AE779" s="3">
        <f t="shared" si="244"/>
      </c>
      <c r="AF779" s="3">
        <f t="shared" si="245"/>
      </c>
      <c r="AG779" s="3">
        <f t="shared" si="246"/>
      </c>
      <c r="AH779" s="3">
        <f t="shared" si="247"/>
      </c>
      <c r="AI779" s="3">
        <f t="shared" si="248"/>
      </c>
      <c r="AJ779" s="3">
        <f t="shared" si="249"/>
      </c>
      <c r="AK779" s="3">
        <f t="shared" si="250"/>
      </c>
      <c r="AL779" s="3">
        <f t="shared" si="251"/>
      </c>
      <c r="AM779" s="3">
        <f t="shared" si="252"/>
      </c>
      <c r="AN779" s="26">
        <f t="shared" si="253"/>
      </c>
      <c r="AO779" s="27">
        <f t="shared" si="254"/>
      </c>
      <c r="AP779" s="31">
        <f t="shared" si="255"/>
        <v>0</v>
      </c>
      <c r="AQ779" s="3">
        <f t="shared" si="256"/>
      </c>
      <c r="AR779" s="3">
        <f t="shared" si="257"/>
      </c>
      <c r="AS779" s="3">
        <f t="shared" si="258"/>
      </c>
      <c r="AT779" s="3">
        <f t="shared" si="259"/>
      </c>
    </row>
    <row r="780" spans="2:46" ht="12">
      <c r="B780" s="40"/>
      <c r="C780" s="37"/>
      <c r="D780" s="37"/>
      <c r="E780" s="37"/>
      <c r="F780" s="37"/>
      <c r="G780" s="52"/>
      <c r="H780" s="46"/>
      <c r="I780" s="47"/>
      <c r="J780" s="57"/>
      <c r="K780" s="59"/>
      <c r="L780" s="55">
        <f t="shared" si="240"/>
        <v>0</v>
      </c>
      <c r="M780" s="55">
        <f t="shared" si="241"/>
        <v>0</v>
      </c>
      <c r="AC780" s="3">
        <f t="shared" si="242"/>
      </c>
      <c r="AD780" s="3">
        <f t="shared" si="243"/>
      </c>
      <c r="AE780" s="3">
        <f t="shared" si="244"/>
      </c>
      <c r="AF780" s="3">
        <f t="shared" si="245"/>
      </c>
      <c r="AG780" s="3">
        <f t="shared" si="246"/>
      </c>
      <c r="AH780" s="3">
        <f t="shared" si="247"/>
      </c>
      <c r="AI780" s="3">
        <f t="shared" si="248"/>
      </c>
      <c r="AJ780" s="3">
        <f t="shared" si="249"/>
      </c>
      <c r="AK780" s="3">
        <f t="shared" si="250"/>
      </c>
      <c r="AL780" s="3">
        <f t="shared" si="251"/>
      </c>
      <c r="AM780" s="3">
        <f t="shared" si="252"/>
      </c>
      <c r="AN780" s="26">
        <f t="shared" si="253"/>
      </c>
      <c r="AO780" s="27">
        <f t="shared" si="254"/>
      </c>
      <c r="AP780" s="31">
        <f t="shared" si="255"/>
        <v>0</v>
      </c>
      <c r="AQ780" s="3">
        <f t="shared" si="256"/>
      </c>
      <c r="AR780" s="3">
        <f t="shared" si="257"/>
      </c>
      <c r="AS780" s="3">
        <f t="shared" si="258"/>
      </c>
      <c r="AT780" s="3">
        <f t="shared" si="259"/>
      </c>
    </row>
    <row r="781" spans="2:46" ht="12">
      <c r="B781" s="40"/>
      <c r="C781" s="37"/>
      <c r="D781" s="37"/>
      <c r="E781" s="37"/>
      <c r="F781" s="37"/>
      <c r="G781" s="52"/>
      <c r="H781" s="46"/>
      <c r="I781" s="47"/>
      <c r="J781" s="57"/>
      <c r="K781" s="59"/>
      <c r="L781" s="55">
        <f t="shared" si="240"/>
        <v>0</v>
      </c>
      <c r="M781" s="55">
        <f t="shared" si="241"/>
        <v>0</v>
      </c>
      <c r="AC781" s="3">
        <f t="shared" si="242"/>
      </c>
      <c r="AD781" s="3">
        <f t="shared" si="243"/>
      </c>
      <c r="AE781" s="3">
        <f t="shared" si="244"/>
      </c>
      <c r="AF781" s="3">
        <f t="shared" si="245"/>
      </c>
      <c r="AG781" s="3">
        <f t="shared" si="246"/>
      </c>
      <c r="AH781" s="3">
        <f t="shared" si="247"/>
      </c>
      <c r="AI781" s="3">
        <f t="shared" si="248"/>
      </c>
      <c r="AJ781" s="3">
        <f t="shared" si="249"/>
      </c>
      <c r="AK781" s="3">
        <f t="shared" si="250"/>
      </c>
      <c r="AL781" s="3">
        <f t="shared" si="251"/>
      </c>
      <c r="AM781" s="3">
        <f t="shared" si="252"/>
      </c>
      <c r="AN781" s="26">
        <f t="shared" si="253"/>
      </c>
      <c r="AO781" s="27">
        <f t="shared" si="254"/>
      </c>
      <c r="AP781" s="31">
        <f t="shared" si="255"/>
        <v>0</v>
      </c>
      <c r="AQ781" s="3">
        <f t="shared" si="256"/>
      </c>
      <c r="AR781" s="3">
        <f t="shared" si="257"/>
      </c>
      <c r="AS781" s="3">
        <f t="shared" si="258"/>
      </c>
      <c r="AT781" s="3">
        <f t="shared" si="259"/>
      </c>
    </row>
    <row r="782" spans="2:46" ht="12">
      <c r="B782" s="40"/>
      <c r="C782" s="37"/>
      <c r="D782" s="37"/>
      <c r="E782" s="37"/>
      <c r="F782" s="37"/>
      <c r="G782" s="52"/>
      <c r="H782" s="46"/>
      <c r="I782" s="47"/>
      <c r="J782" s="57"/>
      <c r="K782" s="59"/>
      <c r="L782" s="55">
        <f t="shared" si="240"/>
        <v>0</v>
      </c>
      <c r="M782" s="55">
        <f t="shared" si="241"/>
        <v>0</v>
      </c>
      <c r="AC782" s="3">
        <f t="shared" si="242"/>
      </c>
      <c r="AD782" s="3">
        <f t="shared" si="243"/>
      </c>
      <c r="AE782" s="3">
        <f t="shared" si="244"/>
      </c>
      <c r="AF782" s="3">
        <f t="shared" si="245"/>
      </c>
      <c r="AG782" s="3">
        <f t="shared" si="246"/>
      </c>
      <c r="AH782" s="3">
        <f t="shared" si="247"/>
      </c>
      <c r="AI782" s="3">
        <f t="shared" si="248"/>
      </c>
      <c r="AJ782" s="3">
        <f t="shared" si="249"/>
      </c>
      <c r="AK782" s="3">
        <f t="shared" si="250"/>
      </c>
      <c r="AL782" s="3">
        <f t="shared" si="251"/>
      </c>
      <c r="AM782" s="3">
        <f t="shared" si="252"/>
      </c>
      <c r="AN782" s="26">
        <f t="shared" si="253"/>
      </c>
      <c r="AO782" s="27">
        <f t="shared" si="254"/>
      </c>
      <c r="AP782" s="31">
        <f t="shared" si="255"/>
        <v>0</v>
      </c>
      <c r="AQ782" s="3">
        <f t="shared" si="256"/>
      </c>
      <c r="AR782" s="3">
        <f t="shared" si="257"/>
      </c>
      <c r="AS782" s="3">
        <f t="shared" si="258"/>
      </c>
      <c r="AT782" s="3">
        <f t="shared" si="259"/>
      </c>
    </row>
    <row r="783" spans="2:46" ht="12">
      <c r="B783" s="40"/>
      <c r="C783" s="37"/>
      <c r="D783" s="37"/>
      <c r="E783" s="37"/>
      <c r="F783" s="37"/>
      <c r="G783" s="52"/>
      <c r="H783" s="46"/>
      <c r="I783" s="47"/>
      <c r="J783" s="57"/>
      <c r="K783" s="59"/>
      <c r="L783" s="55">
        <f t="shared" si="240"/>
        <v>0</v>
      </c>
      <c r="M783" s="55">
        <f t="shared" si="241"/>
        <v>0</v>
      </c>
      <c r="AC783" s="3">
        <f t="shared" si="242"/>
      </c>
      <c r="AD783" s="3">
        <f t="shared" si="243"/>
      </c>
      <c r="AE783" s="3">
        <f t="shared" si="244"/>
      </c>
      <c r="AF783" s="3">
        <f t="shared" si="245"/>
      </c>
      <c r="AG783" s="3">
        <f t="shared" si="246"/>
      </c>
      <c r="AH783" s="3">
        <f t="shared" si="247"/>
      </c>
      <c r="AI783" s="3">
        <f t="shared" si="248"/>
      </c>
      <c r="AJ783" s="3">
        <f t="shared" si="249"/>
      </c>
      <c r="AK783" s="3">
        <f t="shared" si="250"/>
      </c>
      <c r="AL783" s="3">
        <f t="shared" si="251"/>
      </c>
      <c r="AM783" s="3">
        <f t="shared" si="252"/>
      </c>
      <c r="AN783" s="26">
        <f t="shared" si="253"/>
      </c>
      <c r="AO783" s="27">
        <f t="shared" si="254"/>
      </c>
      <c r="AP783" s="31">
        <f t="shared" si="255"/>
        <v>0</v>
      </c>
      <c r="AQ783" s="3">
        <f t="shared" si="256"/>
      </c>
      <c r="AR783" s="3">
        <f t="shared" si="257"/>
      </c>
      <c r="AS783" s="3">
        <f t="shared" si="258"/>
      </c>
      <c r="AT783" s="3">
        <f t="shared" si="259"/>
      </c>
    </row>
    <row r="784" spans="2:46" ht="12">
      <c r="B784" s="40"/>
      <c r="C784" s="37"/>
      <c r="D784" s="37"/>
      <c r="E784" s="37"/>
      <c r="F784" s="37"/>
      <c r="G784" s="52"/>
      <c r="H784" s="46"/>
      <c r="I784" s="47"/>
      <c r="J784" s="57"/>
      <c r="K784" s="59"/>
      <c r="L784" s="55">
        <f t="shared" si="240"/>
        <v>0</v>
      </c>
      <c r="M784" s="55">
        <f t="shared" si="241"/>
        <v>0</v>
      </c>
      <c r="AC784" s="3">
        <f t="shared" si="242"/>
      </c>
      <c r="AD784" s="3">
        <f t="shared" si="243"/>
      </c>
      <c r="AE784" s="3">
        <f t="shared" si="244"/>
      </c>
      <c r="AF784" s="3">
        <f t="shared" si="245"/>
      </c>
      <c r="AG784" s="3">
        <f t="shared" si="246"/>
      </c>
      <c r="AH784" s="3">
        <f t="shared" si="247"/>
      </c>
      <c r="AI784" s="3">
        <f t="shared" si="248"/>
      </c>
      <c r="AJ784" s="3">
        <f t="shared" si="249"/>
      </c>
      <c r="AK784" s="3">
        <f t="shared" si="250"/>
      </c>
      <c r="AL784" s="3">
        <f t="shared" si="251"/>
      </c>
      <c r="AM784" s="3">
        <f t="shared" si="252"/>
      </c>
      <c r="AN784" s="26">
        <f t="shared" si="253"/>
      </c>
      <c r="AO784" s="27">
        <f t="shared" si="254"/>
      </c>
      <c r="AP784" s="31">
        <f t="shared" si="255"/>
        <v>0</v>
      </c>
      <c r="AQ784" s="3">
        <f t="shared" si="256"/>
      </c>
      <c r="AR784" s="3">
        <f t="shared" si="257"/>
      </c>
      <c r="AS784" s="3">
        <f t="shared" si="258"/>
      </c>
      <c r="AT784" s="3">
        <f t="shared" si="259"/>
      </c>
    </row>
    <row r="785" spans="2:46" ht="12">
      <c r="B785" s="40"/>
      <c r="C785" s="37"/>
      <c r="D785" s="37"/>
      <c r="E785" s="37"/>
      <c r="F785" s="37"/>
      <c r="G785" s="52"/>
      <c r="H785" s="46"/>
      <c r="I785" s="47"/>
      <c r="J785" s="57"/>
      <c r="K785" s="59"/>
      <c r="L785" s="55">
        <f t="shared" si="240"/>
        <v>0</v>
      </c>
      <c r="M785" s="55">
        <f t="shared" si="241"/>
        <v>0</v>
      </c>
      <c r="AC785" s="3">
        <f t="shared" si="242"/>
      </c>
      <c r="AD785" s="3">
        <f t="shared" si="243"/>
      </c>
      <c r="AE785" s="3">
        <f t="shared" si="244"/>
      </c>
      <c r="AF785" s="3">
        <f t="shared" si="245"/>
      </c>
      <c r="AG785" s="3">
        <f t="shared" si="246"/>
      </c>
      <c r="AH785" s="3">
        <f t="shared" si="247"/>
      </c>
      <c r="AI785" s="3">
        <f t="shared" si="248"/>
      </c>
      <c r="AJ785" s="3">
        <f t="shared" si="249"/>
      </c>
      <c r="AK785" s="3">
        <f t="shared" si="250"/>
      </c>
      <c r="AL785" s="3">
        <f t="shared" si="251"/>
      </c>
      <c r="AM785" s="3">
        <f t="shared" si="252"/>
      </c>
      <c r="AN785" s="26">
        <f t="shared" si="253"/>
      </c>
      <c r="AO785" s="27">
        <f t="shared" si="254"/>
      </c>
      <c r="AP785" s="31">
        <f t="shared" si="255"/>
        <v>0</v>
      </c>
      <c r="AQ785" s="3">
        <f t="shared" si="256"/>
      </c>
      <c r="AR785" s="3">
        <f t="shared" si="257"/>
      </c>
      <c r="AS785" s="3">
        <f t="shared" si="258"/>
      </c>
      <c r="AT785" s="3">
        <f t="shared" si="259"/>
      </c>
    </row>
    <row r="786" spans="2:46" ht="12">
      <c r="B786" s="40"/>
      <c r="C786" s="37"/>
      <c r="D786" s="37"/>
      <c r="E786" s="37"/>
      <c r="F786" s="37"/>
      <c r="G786" s="52"/>
      <c r="H786" s="46"/>
      <c r="I786" s="47"/>
      <c r="J786" s="57"/>
      <c r="K786" s="59"/>
      <c r="L786" s="55">
        <f t="shared" si="240"/>
        <v>0</v>
      </c>
      <c r="M786" s="55">
        <f t="shared" si="241"/>
        <v>0</v>
      </c>
      <c r="AC786" s="3">
        <f t="shared" si="242"/>
      </c>
      <c r="AD786" s="3">
        <f t="shared" si="243"/>
      </c>
      <c r="AE786" s="3">
        <f t="shared" si="244"/>
      </c>
      <c r="AF786" s="3">
        <f t="shared" si="245"/>
      </c>
      <c r="AG786" s="3">
        <f t="shared" si="246"/>
      </c>
      <c r="AH786" s="3">
        <f t="shared" si="247"/>
      </c>
      <c r="AI786" s="3">
        <f t="shared" si="248"/>
      </c>
      <c r="AJ786" s="3">
        <f t="shared" si="249"/>
      </c>
      <c r="AK786" s="3">
        <f t="shared" si="250"/>
      </c>
      <c r="AL786" s="3">
        <f t="shared" si="251"/>
      </c>
      <c r="AM786" s="3">
        <f t="shared" si="252"/>
      </c>
      <c r="AN786" s="26">
        <f t="shared" si="253"/>
      </c>
      <c r="AO786" s="27">
        <f t="shared" si="254"/>
      </c>
      <c r="AP786" s="31">
        <f t="shared" si="255"/>
        <v>0</v>
      </c>
      <c r="AQ786" s="3">
        <f t="shared" si="256"/>
      </c>
      <c r="AR786" s="3">
        <f t="shared" si="257"/>
      </c>
      <c r="AS786" s="3">
        <f t="shared" si="258"/>
      </c>
      <c r="AT786" s="3">
        <f t="shared" si="259"/>
      </c>
    </row>
    <row r="787" spans="2:46" ht="12">
      <c r="B787" s="40"/>
      <c r="C787" s="37"/>
      <c r="D787" s="37"/>
      <c r="E787" s="37"/>
      <c r="F787" s="37"/>
      <c r="G787" s="52"/>
      <c r="H787" s="46"/>
      <c r="I787" s="47"/>
      <c r="J787" s="57"/>
      <c r="K787" s="59"/>
      <c r="L787" s="55">
        <f t="shared" si="240"/>
        <v>0</v>
      </c>
      <c r="M787" s="55">
        <f t="shared" si="241"/>
        <v>0</v>
      </c>
      <c r="AC787" s="3">
        <f t="shared" si="242"/>
      </c>
      <c r="AD787" s="3">
        <f t="shared" si="243"/>
      </c>
      <c r="AE787" s="3">
        <f t="shared" si="244"/>
      </c>
      <c r="AF787" s="3">
        <f t="shared" si="245"/>
      </c>
      <c r="AG787" s="3">
        <f t="shared" si="246"/>
      </c>
      <c r="AH787" s="3">
        <f t="shared" si="247"/>
      </c>
      <c r="AI787" s="3">
        <f t="shared" si="248"/>
      </c>
      <c r="AJ787" s="3">
        <f t="shared" si="249"/>
      </c>
      <c r="AK787" s="3">
        <f t="shared" si="250"/>
      </c>
      <c r="AL787" s="3">
        <f t="shared" si="251"/>
      </c>
      <c r="AM787" s="3">
        <f t="shared" si="252"/>
      </c>
      <c r="AN787" s="26">
        <f t="shared" si="253"/>
      </c>
      <c r="AO787" s="27">
        <f t="shared" si="254"/>
      </c>
      <c r="AP787" s="31">
        <f t="shared" si="255"/>
        <v>0</v>
      </c>
      <c r="AQ787" s="3">
        <f t="shared" si="256"/>
      </c>
      <c r="AR787" s="3">
        <f t="shared" si="257"/>
      </c>
      <c r="AS787" s="3">
        <f t="shared" si="258"/>
      </c>
      <c r="AT787" s="3">
        <f t="shared" si="259"/>
      </c>
    </row>
    <row r="788" spans="2:46" ht="12">
      <c r="B788" s="40"/>
      <c r="C788" s="37"/>
      <c r="D788" s="37"/>
      <c r="E788" s="37"/>
      <c r="F788" s="37"/>
      <c r="G788" s="52"/>
      <c r="H788" s="46"/>
      <c r="I788" s="47"/>
      <c r="J788" s="57"/>
      <c r="K788" s="59"/>
      <c r="L788" s="55">
        <f t="shared" si="240"/>
        <v>0</v>
      </c>
      <c r="M788" s="55">
        <f t="shared" si="241"/>
        <v>0</v>
      </c>
      <c r="AC788" s="3">
        <f t="shared" si="242"/>
      </c>
      <c r="AD788" s="3">
        <f t="shared" si="243"/>
      </c>
      <c r="AE788" s="3">
        <f t="shared" si="244"/>
      </c>
      <c r="AF788" s="3">
        <f t="shared" si="245"/>
      </c>
      <c r="AG788" s="3">
        <f t="shared" si="246"/>
      </c>
      <c r="AH788" s="3">
        <f t="shared" si="247"/>
      </c>
      <c r="AI788" s="3">
        <f t="shared" si="248"/>
      </c>
      <c r="AJ788" s="3">
        <f t="shared" si="249"/>
      </c>
      <c r="AK788" s="3">
        <f t="shared" si="250"/>
      </c>
      <c r="AL788" s="3">
        <f t="shared" si="251"/>
      </c>
      <c r="AM788" s="3">
        <f t="shared" si="252"/>
      </c>
      <c r="AN788" s="26">
        <f t="shared" si="253"/>
      </c>
      <c r="AO788" s="27">
        <f t="shared" si="254"/>
      </c>
      <c r="AP788" s="31">
        <f t="shared" si="255"/>
        <v>0</v>
      </c>
      <c r="AQ788" s="3">
        <f t="shared" si="256"/>
      </c>
      <c r="AR788" s="3">
        <f t="shared" si="257"/>
      </c>
      <c r="AS788" s="3">
        <f t="shared" si="258"/>
      </c>
      <c r="AT788" s="3">
        <f t="shared" si="259"/>
      </c>
    </row>
    <row r="789" spans="2:46" ht="12">
      <c r="B789" s="40"/>
      <c r="C789" s="37"/>
      <c r="D789" s="37"/>
      <c r="E789" s="37"/>
      <c r="F789" s="37"/>
      <c r="G789" s="52"/>
      <c r="H789" s="46"/>
      <c r="I789" s="47"/>
      <c r="J789" s="57"/>
      <c r="K789" s="59"/>
      <c r="L789" s="55">
        <f t="shared" si="240"/>
        <v>0</v>
      </c>
      <c r="M789" s="55">
        <f t="shared" si="241"/>
        <v>0</v>
      </c>
      <c r="AC789" s="3">
        <f t="shared" si="242"/>
      </c>
      <c r="AD789" s="3">
        <f t="shared" si="243"/>
      </c>
      <c r="AE789" s="3">
        <f t="shared" si="244"/>
      </c>
      <c r="AF789" s="3">
        <f t="shared" si="245"/>
      </c>
      <c r="AG789" s="3">
        <f t="shared" si="246"/>
      </c>
      <c r="AH789" s="3">
        <f t="shared" si="247"/>
      </c>
      <c r="AI789" s="3">
        <f t="shared" si="248"/>
      </c>
      <c r="AJ789" s="3">
        <f t="shared" si="249"/>
      </c>
      <c r="AK789" s="3">
        <f t="shared" si="250"/>
      </c>
      <c r="AL789" s="3">
        <f t="shared" si="251"/>
      </c>
      <c r="AM789" s="3">
        <f t="shared" si="252"/>
      </c>
      <c r="AN789" s="26">
        <f t="shared" si="253"/>
      </c>
      <c r="AO789" s="27">
        <f t="shared" si="254"/>
      </c>
      <c r="AP789" s="31">
        <f t="shared" si="255"/>
        <v>0</v>
      </c>
      <c r="AQ789" s="3">
        <f t="shared" si="256"/>
      </c>
      <c r="AR789" s="3">
        <f t="shared" si="257"/>
      </c>
      <c r="AS789" s="3">
        <f t="shared" si="258"/>
      </c>
      <c r="AT789" s="3">
        <f t="shared" si="259"/>
      </c>
    </row>
    <row r="790" spans="2:46" ht="12">
      <c r="B790" s="40"/>
      <c r="C790" s="37"/>
      <c r="D790" s="37"/>
      <c r="E790" s="37"/>
      <c r="F790" s="37"/>
      <c r="G790" s="52"/>
      <c r="H790" s="46"/>
      <c r="I790" s="47"/>
      <c r="J790" s="57"/>
      <c r="K790" s="59"/>
      <c r="L790" s="55">
        <f t="shared" si="240"/>
        <v>0</v>
      </c>
      <c r="M790" s="55">
        <f t="shared" si="241"/>
        <v>0</v>
      </c>
      <c r="AC790" s="3">
        <f t="shared" si="242"/>
      </c>
      <c r="AD790" s="3">
        <f t="shared" si="243"/>
      </c>
      <c r="AE790" s="3">
        <f t="shared" si="244"/>
      </c>
      <c r="AF790" s="3">
        <f t="shared" si="245"/>
      </c>
      <c r="AG790" s="3">
        <f t="shared" si="246"/>
      </c>
      <c r="AH790" s="3">
        <f t="shared" si="247"/>
      </c>
      <c r="AI790" s="3">
        <f t="shared" si="248"/>
      </c>
      <c r="AJ790" s="3">
        <f t="shared" si="249"/>
      </c>
      <c r="AK790" s="3">
        <f t="shared" si="250"/>
      </c>
      <c r="AL790" s="3">
        <f t="shared" si="251"/>
      </c>
      <c r="AM790" s="3">
        <f t="shared" si="252"/>
      </c>
      <c r="AN790" s="26">
        <f t="shared" si="253"/>
      </c>
      <c r="AO790" s="27">
        <f t="shared" si="254"/>
      </c>
      <c r="AP790" s="31">
        <f t="shared" si="255"/>
        <v>0</v>
      </c>
      <c r="AQ790" s="3">
        <f t="shared" si="256"/>
      </c>
      <c r="AR790" s="3">
        <f t="shared" si="257"/>
      </c>
      <c r="AS790" s="3">
        <f t="shared" si="258"/>
      </c>
      <c r="AT790" s="3">
        <f t="shared" si="259"/>
      </c>
    </row>
    <row r="791" spans="2:46" ht="12">
      <c r="B791" s="40"/>
      <c r="C791" s="37"/>
      <c r="D791" s="37"/>
      <c r="E791" s="37"/>
      <c r="F791" s="37"/>
      <c r="G791" s="52"/>
      <c r="H791" s="46"/>
      <c r="I791" s="47"/>
      <c r="J791" s="57"/>
      <c r="K791" s="59"/>
      <c r="L791" s="55">
        <f t="shared" si="240"/>
        <v>0</v>
      </c>
      <c r="M791" s="55">
        <f t="shared" si="241"/>
        <v>0</v>
      </c>
      <c r="AC791" s="3">
        <f t="shared" si="242"/>
      </c>
      <c r="AD791" s="3">
        <f t="shared" si="243"/>
      </c>
      <c r="AE791" s="3">
        <f t="shared" si="244"/>
      </c>
      <c r="AF791" s="3">
        <f t="shared" si="245"/>
      </c>
      <c r="AG791" s="3">
        <f t="shared" si="246"/>
      </c>
      <c r="AH791" s="3">
        <f t="shared" si="247"/>
      </c>
      <c r="AI791" s="3">
        <f t="shared" si="248"/>
      </c>
      <c r="AJ791" s="3">
        <f t="shared" si="249"/>
      </c>
      <c r="AK791" s="3">
        <f t="shared" si="250"/>
      </c>
      <c r="AL791" s="3">
        <f t="shared" si="251"/>
      </c>
      <c r="AM791" s="3">
        <f t="shared" si="252"/>
      </c>
      <c r="AN791" s="26">
        <f t="shared" si="253"/>
      </c>
      <c r="AO791" s="27">
        <f t="shared" si="254"/>
      </c>
      <c r="AP791" s="31">
        <f t="shared" si="255"/>
        <v>0</v>
      </c>
      <c r="AQ791" s="3">
        <f t="shared" si="256"/>
      </c>
      <c r="AR791" s="3">
        <f t="shared" si="257"/>
      </c>
      <c r="AS791" s="3">
        <f t="shared" si="258"/>
      </c>
      <c r="AT791" s="3">
        <f t="shared" si="259"/>
      </c>
    </row>
    <row r="792" spans="2:46" ht="12">
      <c r="B792" s="40"/>
      <c r="C792" s="37"/>
      <c r="D792" s="37"/>
      <c r="E792" s="37"/>
      <c r="F792" s="37"/>
      <c r="G792" s="52"/>
      <c r="H792" s="46"/>
      <c r="I792" s="47"/>
      <c r="J792" s="57"/>
      <c r="K792" s="59"/>
      <c r="L792" s="55">
        <f t="shared" si="240"/>
        <v>0</v>
      </c>
      <c r="M792" s="55">
        <f t="shared" si="241"/>
        <v>0</v>
      </c>
      <c r="AC792" s="3">
        <f t="shared" si="242"/>
      </c>
      <c r="AD792" s="3">
        <f t="shared" si="243"/>
      </c>
      <c r="AE792" s="3">
        <f t="shared" si="244"/>
      </c>
      <c r="AF792" s="3">
        <f t="shared" si="245"/>
      </c>
      <c r="AG792" s="3">
        <f t="shared" si="246"/>
      </c>
      <c r="AH792" s="3">
        <f t="shared" si="247"/>
      </c>
      <c r="AI792" s="3">
        <f t="shared" si="248"/>
      </c>
      <c r="AJ792" s="3">
        <f t="shared" si="249"/>
      </c>
      <c r="AK792" s="3">
        <f t="shared" si="250"/>
      </c>
      <c r="AL792" s="3">
        <f t="shared" si="251"/>
      </c>
      <c r="AM792" s="3">
        <f t="shared" si="252"/>
      </c>
      <c r="AN792" s="26">
        <f t="shared" si="253"/>
      </c>
      <c r="AO792" s="27">
        <f t="shared" si="254"/>
      </c>
      <c r="AP792" s="31">
        <f t="shared" si="255"/>
        <v>0</v>
      </c>
      <c r="AQ792" s="3">
        <f t="shared" si="256"/>
      </c>
      <c r="AR792" s="3">
        <f t="shared" si="257"/>
      </c>
      <c r="AS792" s="3">
        <f t="shared" si="258"/>
      </c>
      <c r="AT792" s="3">
        <f t="shared" si="259"/>
      </c>
    </row>
    <row r="793" spans="2:46" ht="12">
      <c r="B793" s="40"/>
      <c r="C793" s="37"/>
      <c r="D793" s="37"/>
      <c r="E793" s="37"/>
      <c r="F793" s="37"/>
      <c r="G793" s="52"/>
      <c r="H793" s="46"/>
      <c r="I793" s="47"/>
      <c r="J793" s="57"/>
      <c r="K793" s="59"/>
      <c r="L793" s="55">
        <f t="shared" si="240"/>
        <v>0</v>
      </c>
      <c r="M793" s="55">
        <f t="shared" si="241"/>
        <v>0</v>
      </c>
      <c r="AC793" s="3">
        <f t="shared" si="242"/>
      </c>
      <c r="AD793" s="3">
        <f t="shared" si="243"/>
      </c>
      <c r="AE793" s="3">
        <f t="shared" si="244"/>
      </c>
      <c r="AF793" s="3">
        <f t="shared" si="245"/>
      </c>
      <c r="AG793" s="3">
        <f t="shared" si="246"/>
      </c>
      <c r="AH793" s="3">
        <f t="shared" si="247"/>
      </c>
      <c r="AI793" s="3">
        <f t="shared" si="248"/>
      </c>
      <c r="AJ793" s="3">
        <f t="shared" si="249"/>
      </c>
      <c r="AK793" s="3">
        <f t="shared" si="250"/>
      </c>
      <c r="AL793" s="3">
        <f t="shared" si="251"/>
      </c>
      <c r="AM793" s="3">
        <f t="shared" si="252"/>
      </c>
      <c r="AN793" s="26">
        <f t="shared" si="253"/>
      </c>
      <c r="AO793" s="27">
        <f t="shared" si="254"/>
      </c>
      <c r="AP793" s="31">
        <f t="shared" si="255"/>
        <v>0</v>
      </c>
      <c r="AQ793" s="3">
        <f t="shared" si="256"/>
      </c>
      <c r="AR793" s="3">
        <f t="shared" si="257"/>
      </c>
      <c r="AS793" s="3">
        <f t="shared" si="258"/>
      </c>
      <c r="AT793" s="3">
        <f t="shared" si="259"/>
      </c>
    </row>
    <row r="794" spans="2:46" ht="12">
      <c r="B794" s="40"/>
      <c r="C794" s="37"/>
      <c r="D794" s="37"/>
      <c r="E794" s="37"/>
      <c r="F794" s="37"/>
      <c r="G794" s="52"/>
      <c r="H794" s="46"/>
      <c r="I794" s="47"/>
      <c r="J794" s="57"/>
      <c r="K794" s="59"/>
      <c r="L794" s="55">
        <f t="shared" si="240"/>
        <v>0</v>
      </c>
      <c r="M794" s="55">
        <f t="shared" si="241"/>
        <v>0</v>
      </c>
      <c r="AC794" s="3">
        <f t="shared" si="242"/>
      </c>
      <c r="AD794" s="3">
        <f t="shared" si="243"/>
      </c>
      <c r="AE794" s="3">
        <f t="shared" si="244"/>
      </c>
      <c r="AF794" s="3">
        <f t="shared" si="245"/>
      </c>
      <c r="AG794" s="3">
        <f t="shared" si="246"/>
      </c>
      <c r="AH794" s="3">
        <f t="shared" si="247"/>
      </c>
      <c r="AI794" s="3">
        <f t="shared" si="248"/>
      </c>
      <c r="AJ794" s="3">
        <f t="shared" si="249"/>
      </c>
      <c r="AK794" s="3">
        <f t="shared" si="250"/>
      </c>
      <c r="AL794" s="3">
        <f t="shared" si="251"/>
      </c>
      <c r="AM794" s="3">
        <f t="shared" si="252"/>
      </c>
      <c r="AN794" s="26">
        <f t="shared" si="253"/>
      </c>
      <c r="AO794" s="27">
        <f t="shared" si="254"/>
      </c>
      <c r="AP794" s="31">
        <f t="shared" si="255"/>
        <v>0</v>
      </c>
      <c r="AQ794" s="3">
        <f t="shared" si="256"/>
      </c>
      <c r="AR794" s="3">
        <f t="shared" si="257"/>
      </c>
      <c r="AS794" s="3">
        <f t="shared" si="258"/>
      </c>
      <c r="AT794" s="3">
        <f t="shared" si="259"/>
      </c>
    </row>
    <row r="795" spans="2:46" ht="12">
      <c r="B795" s="40"/>
      <c r="C795" s="37"/>
      <c r="D795" s="37"/>
      <c r="E795" s="37"/>
      <c r="F795" s="37"/>
      <c r="G795" s="52"/>
      <c r="H795" s="46"/>
      <c r="I795" s="47"/>
      <c r="J795" s="57"/>
      <c r="K795" s="59"/>
      <c r="L795" s="55">
        <f t="shared" si="240"/>
        <v>0</v>
      </c>
      <c r="M795" s="55">
        <f t="shared" si="241"/>
        <v>0</v>
      </c>
      <c r="AC795" s="3">
        <f t="shared" si="242"/>
      </c>
      <c r="AD795" s="3">
        <f t="shared" si="243"/>
      </c>
      <c r="AE795" s="3">
        <f t="shared" si="244"/>
      </c>
      <c r="AF795" s="3">
        <f t="shared" si="245"/>
      </c>
      <c r="AG795" s="3">
        <f t="shared" si="246"/>
      </c>
      <c r="AH795" s="3">
        <f t="shared" si="247"/>
      </c>
      <c r="AI795" s="3">
        <f t="shared" si="248"/>
      </c>
      <c r="AJ795" s="3">
        <f t="shared" si="249"/>
      </c>
      <c r="AK795" s="3">
        <f t="shared" si="250"/>
      </c>
      <c r="AL795" s="3">
        <f t="shared" si="251"/>
      </c>
      <c r="AM795" s="3">
        <f t="shared" si="252"/>
      </c>
      <c r="AN795" s="26">
        <f t="shared" si="253"/>
      </c>
      <c r="AO795" s="27">
        <f t="shared" si="254"/>
      </c>
      <c r="AP795" s="31">
        <f t="shared" si="255"/>
        <v>0</v>
      </c>
      <c r="AQ795" s="3">
        <f t="shared" si="256"/>
      </c>
      <c r="AR795" s="3">
        <f t="shared" si="257"/>
      </c>
      <c r="AS795" s="3">
        <f t="shared" si="258"/>
      </c>
      <c r="AT795" s="3">
        <f t="shared" si="259"/>
      </c>
    </row>
    <row r="796" spans="2:46" ht="12">
      <c r="B796" s="40"/>
      <c r="C796" s="37"/>
      <c r="D796" s="37"/>
      <c r="E796" s="37"/>
      <c r="F796" s="37"/>
      <c r="G796" s="52"/>
      <c r="H796" s="46"/>
      <c r="I796" s="47"/>
      <c r="J796" s="57"/>
      <c r="K796" s="59"/>
      <c r="L796" s="55">
        <f t="shared" si="240"/>
        <v>0</v>
      </c>
      <c r="M796" s="55">
        <f t="shared" si="241"/>
        <v>0</v>
      </c>
      <c r="AC796" s="3">
        <f t="shared" si="242"/>
      </c>
      <c r="AD796" s="3">
        <f t="shared" si="243"/>
      </c>
      <c r="AE796" s="3">
        <f t="shared" si="244"/>
      </c>
      <c r="AF796" s="3">
        <f t="shared" si="245"/>
      </c>
      <c r="AG796" s="3">
        <f t="shared" si="246"/>
      </c>
      <c r="AH796" s="3">
        <f t="shared" si="247"/>
      </c>
      <c r="AI796" s="3">
        <f t="shared" si="248"/>
      </c>
      <c r="AJ796" s="3">
        <f t="shared" si="249"/>
      </c>
      <c r="AK796" s="3">
        <f t="shared" si="250"/>
      </c>
      <c r="AL796" s="3">
        <f t="shared" si="251"/>
      </c>
      <c r="AM796" s="3">
        <f t="shared" si="252"/>
      </c>
      <c r="AN796" s="26">
        <f t="shared" si="253"/>
      </c>
      <c r="AO796" s="27">
        <f t="shared" si="254"/>
      </c>
      <c r="AP796" s="31">
        <f t="shared" si="255"/>
        <v>0</v>
      </c>
      <c r="AQ796" s="3">
        <f t="shared" si="256"/>
      </c>
      <c r="AR796" s="3">
        <f t="shared" si="257"/>
      </c>
      <c r="AS796" s="3">
        <f t="shared" si="258"/>
      </c>
      <c r="AT796" s="3">
        <f t="shared" si="259"/>
      </c>
    </row>
    <row r="797" spans="2:46" ht="12">
      <c r="B797" s="40"/>
      <c r="C797" s="37"/>
      <c r="D797" s="37"/>
      <c r="E797" s="37"/>
      <c r="F797" s="37"/>
      <c r="G797" s="52"/>
      <c r="H797" s="46"/>
      <c r="I797" s="47"/>
      <c r="J797" s="57"/>
      <c r="K797" s="59"/>
      <c r="L797" s="55">
        <f t="shared" si="240"/>
        <v>0</v>
      </c>
      <c r="M797" s="55">
        <f t="shared" si="241"/>
        <v>0</v>
      </c>
      <c r="AC797" s="3">
        <f t="shared" si="242"/>
      </c>
      <c r="AD797" s="3">
        <f t="shared" si="243"/>
      </c>
      <c r="AE797" s="3">
        <f t="shared" si="244"/>
      </c>
      <c r="AF797" s="3">
        <f t="shared" si="245"/>
      </c>
      <c r="AG797" s="3">
        <f t="shared" si="246"/>
      </c>
      <c r="AH797" s="3">
        <f t="shared" si="247"/>
      </c>
      <c r="AI797" s="3">
        <f t="shared" si="248"/>
      </c>
      <c r="AJ797" s="3">
        <f t="shared" si="249"/>
      </c>
      <c r="AK797" s="3">
        <f t="shared" si="250"/>
      </c>
      <c r="AL797" s="3">
        <f t="shared" si="251"/>
      </c>
      <c r="AM797" s="3">
        <f t="shared" si="252"/>
      </c>
      <c r="AN797" s="26">
        <f t="shared" si="253"/>
      </c>
      <c r="AO797" s="27">
        <f t="shared" si="254"/>
      </c>
      <c r="AP797" s="31">
        <f t="shared" si="255"/>
        <v>0</v>
      </c>
      <c r="AQ797" s="3">
        <f t="shared" si="256"/>
      </c>
      <c r="AR797" s="3">
        <f t="shared" si="257"/>
      </c>
      <c r="AS797" s="3">
        <f t="shared" si="258"/>
      </c>
      <c r="AT797" s="3">
        <f t="shared" si="259"/>
      </c>
    </row>
    <row r="798" spans="2:46" ht="12">
      <c r="B798" s="40"/>
      <c r="C798" s="37"/>
      <c r="D798" s="37"/>
      <c r="E798" s="37"/>
      <c r="F798" s="37"/>
      <c r="G798" s="52"/>
      <c r="H798" s="46"/>
      <c r="I798" s="47"/>
      <c r="J798" s="57"/>
      <c r="K798" s="59"/>
      <c r="L798" s="55">
        <f t="shared" si="240"/>
        <v>0</v>
      </c>
      <c r="M798" s="55">
        <f t="shared" si="241"/>
        <v>0</v>
      </c>
      <c r="AC798" s="3">
        <f t="shared" si="242"/>
      </c>
      <c r="AD798" s="3">
        <f t="shared" si="243"/>
      </c>
      <c r="AE798" s="3">
        <f t="shared" si="244"/>
      </c>
      <c r="AF798" s="3">
        <f t="shared" si="245"/>
      </c>
      <c r="AG798" s="3">
        <f t="shared" si="246"/>
      </c>
      <c r="AH798" s="3">
        <f t="shared" si="247"/>
      </c>
      <c r="AI798" s="3">
        <f t="shared" si="248"/>
      </c>
      <c r="AJ798" s="3">
        <f t="shared" si="249"/>
      </c>
      <c r="AK798" s="3">
        <f t="shared" si="250"/>
      </c>
      <c r="AL798" s="3">
        <f t="shared" si="251"/>
      </c>
      <c r="AM798" s="3">
        <f t="shared" si="252"/>
      </c>
      <c r="AN798" s="26">
        <f t="shared" si="253"/>
      </c>
      <c r="AO798" s="27">
        <f t="shared" si="254"/>
      </c>
      <c r="AP798" s="31">
        <f t="shared" si="255"/>
        <v>0</v>
      </c>
      <c r="AQ798" s="3">
        <f t="shared" si="256"/>
      </c>
      <c r="AR798" s="3">
        <f t="shared" si="257"/>
      </c>
      <c r="AS798" s="3">
        <f t="shared" si="258"/>
      </c>
      <c r="AT798" s="3">
        <f t="shared" si="259"/>
      </c>
    </row>
    <row r="799" spans="2:46" ht="12">
      <c r="B799" s="40"/>
      <c r="C799" s="37"/>
      <c r="D799" s="37"/>
      <c r="E799" s="37"/>
      <c r="F799" s="37"/>
      <c r="G799" s="52"/>
      <c r="H799" s="46"/>
      <c r="I799" s="47"/>
      <c r="J799" s="57"/>
      <c r="K799" s="59"/>
      <c r="L799" s="55">
        <f t="shared" si="240"/>
        <v>0</v>
      </c>
      <c r="M799" s="55">
        <f t="shared" si="241"/>
        <v>0</v>
      </c>
      <c r="AC799" s="3">
        <f t="shared" si="242"/>
      </c>
      <c r="AD799" s="3">
        <f t="shared" si="243"/>
      </c>
      <c r="AE799" s="3">
        <f t="shared" si="244"/>
      </c>
      <c r="AF799" s="3">
        <f t="shared" si="245"/>
      </c>
      <c r="AG799" s="3">
        <f t="shared" si="246"/>
      </c>
      <c r="AH799" s="3">
        <f t="shared" si="247"/>
      </c>
      <c r="AI799" s="3">
        <f t="shared" si="248"/>
      </c>
      <c r="AJ799" s="3">
        <f t="shared" si="249"/>
      </c>
      <c r="AK799" s="3">
        <f t="shared" si="250"/>
      </c>
      <c r="AL799" s="3">
        <f t="shared" si="251"/>
      </c>
      <c r="AM799" s="3">
        <f t="shared" si="252"/>
      </c>
      <c r="AN799" s="26">
        <f t="shared" si="253"/>
      </c>
      <c r="AO799" s="27">
        <f t="shared" si="254"/>
      </c>
      <c r="AP799" s="31">
        <f t="shared" si="255"/>
        <v>0</v>
      </c>
      <c r="AQ799" s="3">
        <f t="shared" si="256"/>
      </c>
      <c r="AR799" s="3">
        <f t="shared" si="257"/>
      </c>
      <c r="AS799" s="3">
        <f t="shared" si="258"/>
      </c>
      <c r="AT799" s="3">
        <f t="shared" si="259"/>
      </c>
    </row>
    <row r="800" spans="2:46" ht="12">
      <c r="B800" s="40"/>
      <c r="C800" s="37"/>
      <c r="D800" s="37"/>
      <c r="E800" s="37"/>
      <c r="F800" s="37"/>
      <c r="G800" s="52"/>
      <c r="H800" s="46"/>
      <c r="I800" s="47"/>
      <c r="J800" s="57"/>
      <c r="K800" s="59"/>
      <c r="L800" s="55">
        <f t="shared" si="240"/>
        <v>0</v>
      </c>
      <c r="M800" s="55">
        <f t="shared" si="241"/>
        <v>0</v>
      </c>
      <c r="AC800" s="3">
        <f t="shared" si="242"/>
      </c>
      <c r="AD800" s="3">
        <f t="shared" si="243"/>
      </c>
      <c r="AE800" s="3">
        <f t="shared" si="244"/>
      </c>
      <c r="AF800" s="3">
        <f t="shared" si="245"/>
      </c>
      <c r="AG800" s="3">
        <f t="shared" si="246"/>
      </c>
      <c r="AH800" s="3">
        <f t="shared" si="247"/>
      </c>
      <c r="AI800" s="3">
        <f t="shared" si="248"/>
      </c>
      <c r="AJ800" s="3">
        <f t="shared" si="249"/>
      </c>
      <c r="AK800" s="3">
        <f t="shared" si="250"/>
      </c>
      <c r="AL800" s="3">
        <f t="shared" si="251"/>
      </c>
      <c r="AM800" s="3">
        <f t="shared" si="252"/>
      </c>
      <c r="AN800" s="26">
        <f t="shared" si="253"/>
      </c>
      <c r="AO800" s="27">
        <f t="shared" si="254"/>
      </c>
      <c r="AP800" s="31">
        <f t="shared" si="255"/>
        <v>0</v>
      </c>
      <c r="AQ800" s="3">
        <f t="shared" si="256"/>
      </c>
      <c r="AR800" s="3">
        <f t="shared" si="257"/>
      </c>
      <c r="AS800" s="3">
        <f t="shared" si="258"/>
      </c>
      <c r="AT800" s="3">
        <f t="shared" si="259"/>
      </c>
    </row>
    <row r="801" spans="2:46" ht="12">
      <c r="B801" s="40"/>
      <c r="C801" s="37"/>
      <c r="D801" s="37"/>
      <c r="E801" s="37"/>
      <c r="F801" s="37"/>
      <c r="G801" s="52"/>
      <c r="H801" s="46"/>
      <c r="I801" s="47"/>
      <c r="J801" s="57"/>
      <c r="K801" s="59"/>
      <c r="L801" s="55">
        <f t="shared" si="240"/>
        <v>0</v>
      </c>
      <c r="M801" s="55">
        <f t="shared" si="241"/>
        <v>0</v>
      </c>
      <c r="AC801" s="3">
        <f t="shared" si="242"/>
      </c>
      <c r="AD801" s="3">
        <f t="shared" si="243"/>
      </c>
      <c r="AE801" s="3">
        <f t="shared" si="244"/>
      </c>
      <c r="AF801" s="3">
        <f t="shared" si="245"/>
      </c>
      <c r="AG801" s="3">
        <f t="shared" si="246"/>
      </c>
      <c r="AH801" s="3">
        <f t="shared" si="247"/>
      </c>
      <c r="AI801" s="3">
        <f t="shared" si="248"/>
      </c>
      <c r="AJ801" s="3">
        <f t="shared" si="249"/>
      </c>
      <c r="AK801" s="3">
        <f t="shared" si="250"/>
      </c>
      <c r="AL801" s="3">
        <f t="shared" si="251"/>
      </c>
      <c r="AM801" s="3">
        <f t="shared" si="252"/>
      </c>
      <c r="AN801" s="26">
        <f t="shared" si="253"/>
      </c>
      <c r="AO801" s="27">
        <f t="shared" si="254"/>
      </c>
      <c r="AP801" s="31">
        <f t="shared" si="255"/>
        <v>0</v>
      </c>
      <c r="AQ801" s="3">
        <f t="shared" si="256"/>
      </c>
      <c r="AR801" s="3">
        <f t="shared" si="257"/>
      </c>
      <c r="AS801" s="3">
        <f t="shared" si="258"/>
      </c>
      <c r="AT801" s="3">
        <f t="shared" si="259"/>
      </c>
    </row>
    <row r="802" spans="2:46" ht="12">
      <c r="B802" s="40"/>
      <c r="C802" s="37"/>
      <c r="D802" s="37"/>
      <c r="E802" s="37"/>
      <c r="F802" s="37"/>
      <c r="G802" s="52"/>
      <c r="H802" s="46"/>
      <c r="I802" s="47"/>
      <c r="J802" s="57"/>
      <c r="K802" s="59"/>
      <c r="L802" s="55">
        <f t="shared" si="240"/>
        <v>0</v>
      </c>
      <c r="M802" s="55">
        <f t="shared" si="241"/>
        <v>0</v>
      </c>
      <c r="AC802" s="3">
        <f t="shared" si="242"/>
      </c>
      <c r="AD802" s="3">
        <f t="shared" si="243"/>
      </c>
      <c r="AE802" s="3">
        <f t="shared" si="244"/>
      </c>
      <c r="AF802" s="3">
        <f t="shared" si="245"/>
      </c>
      <c r="AG802" s="3">
        <f t="shared" si="246"/>
      </c>
      <c r="AH802" s="3">
        <f t="shared" si="247"/>
      </c>
      <c r="AI802" s="3">
        <f t="shared" si="248"/>
      </c>
      <c r="AJ802" s="3">
        <f t="shared" si="249"/>
      </c>
      <c r="AK802" s="3">
        <f t="shared" si="250"/>
      </c>
      <c r="AL802" s="3">
        <f t="shared" si="251"/>
      </c>
      <c r="AM802" s="3">
        <f t="shared" si="252"/>
      </c>
      <c r="AN802" s="26">
        <f t="shared" si="253"/>
      </c>
      <c r="AO802" s="27">
        <f t="shared" si="254"/>
      </c>
      <c r="AP802" s="31">
        <f t="shared" si="255"/>
        <v>0</v>
      </c>
      <c r="AQ802" s="3">
        <f t="shared" si="256"/>
      </c>
      <c r="AR802" s="3">
        <f t="shared" si="257"/>
      </c>
      <c r="AS802" s="3">
        <f t="shared" si="258"/>
      </c>
      <c r="AT802" s="3">
        <f t="shared" si="259"/>
      </c>
    </row>
    <row r="803" spans="2:46" ht="12">
      <c r="B803" s="40"/>
      <c r="C803" s="37"/>
      <c r="D803" s="37"/>
      <c r="E803" s="37"/>
      <c r="F803" s="37"/>
      <c r="G803" s="52"/>
      <c r="H803" s="46"/>
      <c r="I803" s="47"/>
      <c r="J803" s="57"/>
      <c r="K803" s="59"/>
      <c r="L803" s="55">
        <f t="shared" si="240"/>
        <v>0</v>
      </c>
      <c r="M803" s="55">
        <f t="shared" si="241"/>
        <v>0</v>
      </c>
      <c r="AC803" s="3">
        <f t="shared" si="242"/>
      </c>
      <c r="AD803" s="3">
        <f t="shared" si="243"/>
      </c>
      <c r="AE803" s="3">
        <f t="shared" si="244"/>
      </c>
      <c r="AF803" s="3">
        <f t="shared" si="245"/>
      </c>
      <c r="AG803" s="3">
        <f t="shared" si="246"/>
      </c>
      <c r="AH803" s="3">
        <f t="shared" si="247"/>
      </c>
      <c r="AI803" s="3">
        <f t="shared" si="248"/>
      </c>
      <c r="AJ803" s="3">
        <f t="shared" si="249"/>
      </c>
      <c r="AK803" s="3">
        <f t="shared" si="250"/>
      </c>
      <c r="AL803" s="3">
        <f t="shared" si="251"/>
      </c>
      <c r="AM803" s="3">
        <f t="shared" si="252"/>
      </c>
      <c r="AN803" s="26">
        <f t="shared" si="253"/>
      </c>
      <c r="AO803" s="27">
        <f t="shared" si="254"/>
      </c>
      <c r="AP803" s="31">
        <f t="shared" si="255"/>
        <v>0</v>
      </c>
      <c r="AQ803" s="3">
        <f t="shared" si="256"/>
      </c>
      <c r="AR803" s="3">
        <f t="shared" si="257"/>
      </c>
      <c r="AS803" s="3">
        <f t="shared" si="258"/>
      </c>
      <c r="AT803" s="3">
        <f t="shared" si="259"/>
      </c>
    </row>
    <row r="804" spans="2:46" ht="12">
      <c r="B804" s="40"/>
      <c r="C804" s="37"/>
      <c r="D804" s="37"/>
      <c r="E804" s="37"/>
      <c r="F804" s="37"/>
      <c r="G804" s="52"/>
      <c r="H804" s="46"/>
      <c r="I804" s="47"/>
      <c r="J804" s="57"/>
      <c r="K804" s="59"/>
      <c r="L804" s="55">
        <f t="shared" si="240"/>
        <v>0</v>
      </c>
      <c r="M804" s="55">
        <f t="shared" si="241"/>
        <v>0</v>
      </c>
      <c r="AC804" s="3">
        <f t="shared" si="242"/>
      </c>
      <c r="AD804" s="3">
        <f t="shared" si="243"/>
      </c>
      <c r="AE804" s="3">
        <f t="shared" si="244"/>
      </c>
      <c r="AF804" s="3">
        <f t="shared" si="245"/>
      </c>
      <c r="AG804" s="3">
        <f t="shared" si="246"/>
      </c>
      <c r="AH804" s="3">
        <f t="shared" si="247"/>
      </c>
      <c r="AI804" s="3">
        <f t="shared" si="248"/>
      </c>
      <c r="AJ804" s="3">
        <f t="shared" si="249"/>
      </c>
      <c r="AK804" s="3">
        <f t="shared" si="250"/>
      </c>
      <c r="AL804" s="3">
        <f t="shared" si="251"/>
      </c>
      <c r="AM804" s="3">
        <f t="shared" si="252"/>
      </c>
      <c r="AN804" s="26">
        <f t="shared" si="253"/>
      </c>
      <c r="AO804" s="27">
        <f t="shared" si="254"/>
      </c>
      <c r="AP804" s="31">
        <f t="shared" si="255"/>
        <v>0</v>
      </c>
      <c r="AQ804" s="3">
        <f t="shared" si="256"/>
      </c>
      <c r="AR804" s="3">
        <f t="shared" si="257"/>
      </c>
      <c r="AS804" s="3">
        <f t="shared" si="258"/>
      </c>
      <c r="AT804" s="3">
        <f t="shared" si="259"/>
      </c>
    </row>
    <row r="805" spans="2:46" ht="12">
      <c r="B805" s="40"/>
      <c r="C805" s="37"/>
      <c r="D805" s="37"/>
      <c r="E805" s="37"/>
      <c r="F805" s="37"/>
      <c r="G805" s="52"/>
      <c r="H805" s="46"/>
      <c r="I805" s="47"/>
      <c r="J805" s="57"/>
      <c r="K805" s="59"/>
      <c r="L805" s="55">
        <f t="shared" si="240"/>
        <v>0</v>
      </c>
      <c r="M805" s="55">
        <f t="shared" si="241"/>
        <v>0</v>
      </c>
      <c r="AC805" s="3">
        <f t="shared" si="242"/>
      </c>
      <c r="AD805" s="3">
        <f t="shared" si="243"/>
      </c>
      <c r="AE805" s="3">
        <f t="shared" si="244"/>
      </c>
      <c r="AF805" s="3">
        <f t="shared" si="245"/>
      </c>
      <c r="AG805" s="3">
        <f t="shared" si="246"/>
      </c>
      <c r="AH805" s="3">
        <f t="shared" si="247"/>
      </c>
      <c r="AI805" s="3">
        <f t="shared" si="248"/>
      </c>
      <c r="AJ805" s="3">
        <f t="shared" si="249"/>
      </c>
      <c r="AK805" s="3">
        <f t="shared" si="250"/>
      </c>
      <c r="AL805" s="3">
        <f t="shared" si="251"/>
      </c>
      <c r="AM805" s="3">
        <f t="shared" si="252"/>
      </c>
      <c r="AN805" s="26">
        <f t="shared" si="253"/>
      </c>
      <c r="AO805" s="27">
        <f t="shared" si="254"/>
      </c>
      <c r="AP805" s="31">
        <f t="shared" si="255"/>
        <v>0</v>
      </c>
      <c r="AQ805" s="3">
        <f t="shared" si="256"/>
      </c>
      <c r="AR805" s="3">
        <f t="shared" si="257"/>
      </c>
      <c r="AS805" s="3">
        <f t="shared" si="258"/>
      </c>
      <c r="AT805" s="3">
        <f t="shared" si="259"/>
      </c>
    </row>
    <row r="806" spans="2:46" ht="12">
      <c r="B806" s="40"/>
      <c r="C806" s="37"/>
      <c r="D806" s="37"/>
      <c r="E806" s="37"/>
      <c r="F806" s="37"/>
      <c r="G806" s="52"/>
      <c r="H806" s="46"/>
      <c r="I806" s="47"/>
      <c r="J806" s="57"/>
      <c r="K806" s="59"/>
      <c r="L806" s="55">
        <f aca="true" t="shared" si="260" ref="L806:L850">IF(I806="N",IF(J806="Y",G806*H806,IF(J806="P",0,IF(J806="R",G806,0))),IF(J806="Y",G806*H806-G806,IF(J806="P",0,IF(J806="R",0,0))))</f>
        <v>0</v>
      </c>
      <c r="M806" s="55">
        <f aca="true" t="shared" si="261" ref="M806:M850">IF(I806="N",IF(J806="Y",G806*H806-G806,IF(J806="P",0,IF(J806="R",0,-G806))),IF(J806="Y",G806*H806-G806,IF(J806="P",0,IF(J806="R",0,0))))</f>
        <v>0</v>
      </c>
      <c r="AC806" s="3">
        <f aca="true" t="shared" si="262" ref="AC806:AC850">IF($C806&lt;&gt;"",IF(AC$4&lt;&gt;"",IF($C806=AC$4,AC805+$M806,AC805),""),"")</f>
      </c>
      <c r="AD806" s="3">
        <f aca="true" t="shared" si="263" ref="AD806:AD850">IF($C806&lt;&gt;"",IF(AD$4&lt;&gt;"",IF($C806=AD$4,AD805+$M806,AD805),""),"")</f>
      </c>
      <c r="AE806" s="3">
        <f aca="true" t="shared" si="264" ref="AE806:AE850">IF($C806&lt;&gt;"",IF(AE$4&lt;&gt;"",IF($C806=AE$4,AE805+$M806,AE805),""),"")</f>
      </c>
      <c r="AF806" s="3">
        <f aca="true" t="shared" si="265" ref="AF806:AF850">IF($C806&lt;&gt;"",IF(AF$4&lt;&gt;"",IF($C806=AF$4,AF805+$M806,AF805),""),"")</f>
      </c>
      <c r="AG806" s="3">
        <f aca="true" t="shared" si="266" ref="AG806:AG850">IF($C806&lt;&gt;"",IF(AG$4&lt;&gt;"",IF($C806=AG$4,AG805+$M806,AG805),""),"")</f>
      </c>
      <c r="AH806" s="3">
        <f aca="true" t="shared" si="267" ref="AH806:AH850">IF($C806&lt;&gt;"",IF(AH$4&lt;&gt;"",IF($C806=AH$4,AH805+$M806,AH805),""),"")</f>
      </c>
      <c r="AI806" s="3">
        <f aca="true" t="shared" si="268" ref="AI806:AI850">IF($C806&lt;&gt;"",IF(AI$4&lt;&gt;"",IF($C806=AI$4,AI805+$M806,AI805),""),"")</f>
      </c>
      <c r="AJ806" s="3">
        <f aca="true" t="shared" si="269" ref="AJ806:AJ850">IF($C806&lt;&gt;"",IF(AJ$4&lt;&gt;"",IF($C806=AJ$4,AJ805+$M806,AJ805),""),"")</f>
      </c>
      <c r="AK806" s="3">
        <f aca="true" t="shared" si="270" ref="AK806:AK850">IF($C806&lt;&gt;"",IF(AK$4&lt;&gt;"",IF($C806=AK$4,AK805+$M806,AK805),""),"")</f>
      </c>
      <c r="AL806" s="3">
        <f aca="true" t="shared" si="271" ref="AL806:AL850">IF($C806&lt;&gt;"",IF(AL$4&lt;&gt;"",IF($C806=AL$4,AL805+$M806,AL805),""),"")</f>
      </c>
      <c r="AM806" s="3">
        <f aca="true" t="shared" si="272" ref="AM806:AM850">IF($C806&lt;&gt;"",IF(AM$4&lt;&gt;"",IF($C806=AM$4,AM805+$M806,AM805),""),"")</f>
      </c>
      <c r="AN806" s="26">
        <f aca="true" t="shared" si="273" ref="AN806:AN850">IF($C806&lt;&gt;"",IF(AN$4&lt;&gt;"",IF($C806=AN$4,AN805+$M806,AN805),""),"")</f>
      </c>
      <c r="AO806" s="27">
        <f aca="true" t="shared" si="274" ref="AO806:AO850">IF(C806&lt;&gt;"",AO805+M806,"")</f>
      </c>
      <c r="AP806" s="31">
        <f aca="true" t="shared" si="275" ref="AP806:AP850">IF(I806="Y",G806*H806-G806,G806*H806)</f>
        <v>0</v>
      </c>
      <c r="AQ806" s="3">
        <f aca="true" t="shared" si="276" ref="AQ806:AQ850">IF(J806="P",G806,"")</f>
      </c>
      <c r="AR806" s="3">
        <f aca="true" t="shared" si="277" ref="AR806:AR850">IF(J806="P",C806,"")</f>
      </c>
      <c r="AS806" s="3">
        <f aca="true" t="shared" si="278" ref="AS806:AS850">IF(I806="Y",IF(J806="Y",G806,IF(J806="N",G806,"")),"")</f>
      </c>
      <c r="AT806" s="3">
        <f aca="true" t="shared" si="279" ref="AT806:AT850">IF(I806="Y",IF(J806="Y",C806,IF(J806="N",C806,"")),"")</f>
      </c>
    </row>
    <row r="807" spans="2:46" ht="12">
      <c r="B807" s="40"/>
      <c r="C807" s="37"/>
      <c r="D807" s="37"/>
      <c r="E807" s="37"/>
      <c r="F807" s="37"/>
      <c r="G807" s="52"/>
      <c r="H807" s="46"/>
      <c r="I807" s="47"/>
      <c r="J807" s="57"/>
      <c r="K807" s="59"/>
      <c r="L807" s="55">
        <f t="shared" si="260"/>
        <v>0</v>
      </c>
      <c r="M807" s="55">
        <f t="shared" si="261"/>
        <v>0</v>
      </c>
      <c r="AC807" s="3">
        <f t="shared" si="262"/>
      </c>
      <c r="AD807" s="3">
        <f t="shared" si="263"/>
      </c>
      <c r="AE807" s="3">
        <f t="shared" si="264"/>
      </c>
      <c r="AF807" s="3">
        <f t="shared" si="265"/>
      </c>
      <c r="AG807" s="3">
        <f t="shared" si="266"/>
      </c>
      <c r="AH807" s="3">
        <f t="shared" si="267"/>
      </c>
      <c r="AI807" s="3">
        <f t="shared" si="268"/>
      </c>
      <c r="AJ807" s="3">
        <f t="shared" si="269"/>
      </c>
      <c r="AK807" s="3">
        <f t="shared" si="270"/>
      </c>
      <c r="AL807" s="3">
        <f t="shared" si="271"/>
      </c>
      <c r="AM807" s="3">
        <f t="shared" si="272"/>
      </c>
      <c r="AN807" s="26">
        <f t="shared" si="273"/>
      </c>
      <c r="AO807" s="27">
        <f t="shared" si="274"/>
      </c>
      <c r="AP807" s="31">
        <f t="shared" si="275"/>
        <v>0</v>
      </c>
      <c r="AQ807" s="3">
        <f t="shared" si="276"/>
      </c>
      <c r="AR807" s="3">
        <f t="shared" si="277"/>
      </c>
      <c r="AS807" s="3">
        <f t="shared" si="278"/>
      </c>
      <c r="AT807" s="3">
        <f t="shared" si="279"/>
      </c>
    </row>
    <row r="808" spans="2:46" ht="12">
      <c r="B808" s="40"/>
      <c r="C808" s="37"/>
      <c r="D808" s="37"/>
      <c r="E808" s="37"/>
      <c r="F808" s="37"/>
      <c r="G808" s="52"/>
      <c r="H808" s="46"/>
      <c r="I808" s="47"/>
      <c r="J808" s="57"/>
      <c r="K808" s="59"/>
      <c r="L808" s="55">
        <f t="shared" si="260"/>
        <v>0</v>
      </c>
      <c r="M808" s="55">
        <f t="shared" si="261"/>
        <v>0</v>
      </c>
      <c r="AC808" s="3">
        <f t="shared" si="262"/>
      </c>
      <c r="AD808" s="3">
        <f t="shared" si="263"/>
      </c>
      <c r="AE808" s="3">
        <f t="shared" si="264"/>
      </c>
      <c r="AF808" s="3">
        <f t="shared" si="265"/>
      </c>
      <c r="AG808" s="3">
        <f t="shared" si="266"/>
      </c>
      <c r="AH808" s="3">
        <f t="shared" si="267"/>
      </c>
      <c r="AI808" s="3">
        <f t="shared" si="268"/>
      </c>
      <c r="AJ808" s="3">
        <f t="shared" si="269"/>
      </c>
      <c r="AK808" s="3">
        <f t="shared" si="270"/>
      </c>
      <c r="AL808" s="3">
        <f t="shared" si="271"/>
      </c>
      <c r="AM808" s="3">
        <f t="shared" si="272"/>
      </c>
      <c r="AN808" s="26">
        <f t="shared" si="273"/>
      </c>
      <c r="AO808" s="27">
        <f t="shared" si="274"/>
      </c>
      <c r="AP808" s="31">
        <f t="shared" si="275"/>
        <v>0</v>
      </c>
      <c r="AQ808" s="3">
        <f t="shared" si="276"/>
      </c>
      <c r="AR808" s="3">
        <f t="shared" si="277"/>
      </c>
      <c r="AS808" s="3">
        <f t="shared" si="278"/>
      </c>
      <c r="AT808" s="3">
        <f t="shared" si="279"/>
      </c>
    </row>
    <row r="809" spans="2:46" ht="12">
      <c r="B809" s="40"/>
      <c r="C809" s="37"/>
      <c r="D809" s="37"/>
      <c r="E809" s="37"/>
      <c r="F809" s="37"/>
      <c r="G809" s="52"/>
      <c r="H809" s="46"/>
      <c r="I809" s="47"/>
      <c r="J809" s="57"/>
      <c r="K809" s="59"/>
      <c r="L809" s="55">
        <f t="shared" si="260"/>
        <v>0</v>
      </c>
      <c r="M809" s="55">
        <f t="shared" si="261"/>
        <v>0</v>
      </c>
      <c r="AC809" s="3">
        <f t="shared" si="262"/>
      </c>
      <c r="AD809" s="3">
        <f t="shared" si="263"/>
      </c>
      <c r="AE809" s="3">
        <f t="shared" si="264"/>
      </c>
      <c r="AF809" s="3">
        <f t="shared" si="265"/>
      </c>
      <c r="AG809" s="3">
        <f t="shared" si="266"/>
      </c>
      <c r="AH809" s="3">
        <f t="shared" si="267"/>
      </c>
      <c r="AI809" s="3">
        <f t="shared" si="268"/>
      </c>
      <c r="AJ809" s="3">
        <f t="shared" si="269"/>
      </c>
      <c r="AK809" s="3">
        <f t="shared" si="270"/>
      </c>
      <c r="AL809" s="3">
        <f t="shared" si="271"/>
      </c>
      <c r="AM809" s="3">
        <f t="shared" si="272"/>
      </c>
      <c r="AN809" s="26">
        <f t="shared" si="273"/>
      </c>
      <c r="AO809" s="27">
        <f t="shared" si="274"/>
      </c>
      <c r="AP809" s="31">
        <f t="shared" si="275"/>
        <v>0</v>
      </c>
      <c r="AQ809" s="3">
        <f t="shared" si="276"/>
      </c>
      <c r="AR809" s="3">
        <f t="shared" si="277"/>
      </c>
      <c r="AS809" s="3">
        <f t="shared" si="278"/>
      </c>
      <c r="AT809" s="3">
        <f t="shared" si="279"/>
      </c>
    </row>
    <row r="810" spans="2:46" ht="12">
      <c r="B810" s="40"/>
      <c r="C810" s="37"/>
      <c r="D810" s="37"/>
      <c r="E810" s="37"/>
      <c r="F810" s="37"/>
      <c r="G810" s="52"/>
      <c r="H810" s="46"/>
      <c r="I810" s="47"/>
      <c r="J810" s="57"/>
      <c r="K810" s="59"/>
      <c r="L810" s="55">
        <f t="shared" si="260"/>
        <v>0</v>
      </c>
      <c r="M810" s="55">
        <f t="shared" si="261"/>
        <v>0</v>
      </c>
      <c r="AC810" s="3">
        <f t="shared" si="262"/>
      </c>
      <c r="AD810" s="3">
        <f t="shared" si="263"/>
      </c>
      <c r="AE810" s="3">
        <f t="shared" si="264"/>
      </c>
      <c r="AF810" s="3">
        <f t="shared" si="265"/>
      </c>
      <c r="AG810" s="3">
        <f t="shared" si="266"/>
      </c>
      <c r="AH810" s="3">
        <f t="shared" si="267"/>
      </c>
      <c r="AI810" s="3">
        <f t="shared" si="268"/>
      </c>
      <c r="AJ810" s="3">
        <f t="shared" si="269"/>
      </c>
      <c r="AK810" s="3">
        <f t="shared" si="270"/>
      </c>
      <c r="AL810" s="3">
        <f t="shared" si="271"/>
      </c>
      <c r="AM810" s="3">
        <f t="shared" si="272"/>
      </c>
      <c r="AN810" s="26">
        <f t="shared" si="273"/>
      </c>
      <c r="AO810" s="27">
        <f t="shared" si="274"/>
      </c>
      <c r="AP810" s="31">
        <f t="shared" si="275"/>
        <v>0</v>
      </c>
      <c r="AQ810" s="3">
        <f t="shared" si="276"/>
      </c>
      <c r="AR810" s="3">
        <f t="shared" si="277"/>
      </c>
      <c r="AS810" s="3">
        <f t="shared" si="278"/>
      </c>
      <c r="AT810" s="3">
        <f t="shared" si="279"/>
      </c>
    </row>
    <row r="811" spans="2:46" ht="12">
      <c r="B811" s="40"/>
      <c r="C811" s="37"/>
      <c r="D811" s="37"/>
      <c r="E811" s="37"/>
      <c r="F811" s="37"/>
      <c r="G811" s="52"/>
      <c r="H811" s="46"/>
      <c r="I811" s="47"/>
      <c r="J811" s="57"/>
      <c r="K811" s="59"/>
      <c r="L811" s="55">
        <f t="shared" si="260"/>
        <v>0</v>
      </c>
      <c r="M811" s="55">
        <f t="shared" si="261"/>
        <v>0</v>
      </c>
      <c r="AC811" s="3">
        <f t="shared" si="262"/>
      </c>
      <c r="AD811" s="3">
        <f t="shared" si="263"/>
      </c>
      <c r="AE811" s="3">
        <f t="shared" si="264"/>
      </c>
      <c r="AF811" s="3">
        <f t="shared" si="265"/>
      </c>
      <c r="AG811" s="3">
        <f t="shared" si="266"/>
      </c>
      <c r="AH811" s="3">
        <f t="shared" si="267"/>
      </c>
      <c r="AI811" s="3">
        <f t="shared" si="268"/>
      </c>
      <c r="AJ811" s="3">
        <f t="shared" si="269"/>
      </c>
      <c r="AK811" s="3">
        <f t="shared" si="270"/>
      </c>
      <c r="AL811" s="3">
        <f t="shared" si="271"/>
      </c>
      <c r="AM811" s="3">
        <f t="shared" si="272"/>
      </c>
      <c r="AN811" s="26">
        <f t="shared" si="273"/>
      </c>
      <c r="AO811" s="27">
        <f t="shared" si="274"/>
      </c>
      <c r="AP811" s="31">
        <f t="shared" si="275"/>
        <v>0</v>
      </c>
      <c r="AQ811" s="3">
        <f t="shared" si="276"/>
      </c>
      <c r="AR811" s="3">
        <f t="shared" si="277"/>
      </c>
      <c r="AS811" s="3">
        <f t="shared" si="278"/>
      </c>
      <c r="AT811" s="3">
        <f t="shared" si="279"/>
      </c>
    </row>
    <row r="812" spans="2:46" ht="12">
      <c r="B812" s="40"/>
      <c r="C812" s="37"/>
      <c r="D812" s="37"/>
      <c r="E812" s="37"/>
      <c r="F812" s="37"/>
      <c r="G812" s="52"/>
      <c r="H812" s="46"/>
      <c r="I812" s="47"/>
      <c r="J812" s="57"/>
      <c r="K812" s="59"/>
      <c r="L812" s="55">
        <f t="shared" si="260"/>
        <v>0</v>
      </c>
      <c r="M812" s="55">
        <f t="shared" si="261"/>
        <v>0</v>
      </c>
      <c r="AC812" s="3">
        <f t="shared" si="262"/>
      </c>
      <c r="AD812" s="3">
        <f t="shared" si="263"/>
      </c>
      <c r="AE812" s="3">
        <f t="shared" si="264"/>
      </c>
      <c r="AF812" s="3">
        <f t="shared" si="265"/>
      </c>
      <c r="AG812" s="3">
        <f t="shared" si="266"/>
      </c>
      <c r="AH812" s="3">
        <f t="shared" si="267"/>
      </c>
      <c r="AI812" s="3">
        <f t="shared" si="268"/>
      </c>
      <c r="AJ812" s="3">
        <f t="shared" si="269"/>
      </c>
      <c r="AK812" s="3">
        <f t="shared" si="270"/>
      </c>
      <c r="AL812" s="3">
        <f t="shared" si="271"/>
      </c>
      <c r="AM812" s="3">
        <f t="shared" si="272"/>
      </c>
      <c r="AN812" s="26">
        <f t="shared" si="273"/>
      </c>
      <c r="AO812" s="27">
        <f t="shared" si="274"/>
      </c>
      <c r="AP812" s="31">
        <f t="shared" si="275"/>
        <v>0</v>
      </c>
      <c r="AQ812" s="3">
        <f t="shared" si="276"/>
      </c>
      <c r="AR812" s="3">
        <f t="shared" si="277"/>
      </c>
      <c r="AS812" s="3">
        <f t="shared" si="278"/>
      </c>
      <c r="AT812" s="3">
        <f t="shared" si="279"/>
      </c>
    </row>
    <row r="813" spans="2:46" ht="12">
      <c r="B813" s="40"/>
      <c r="C813" s="37"/>
      <c r="D813" s="37"/>
      <c r="E813" s="37"/>
      <c r="F813" s="37"/>
      <c r="G813" s="52"/>
      <c r="H813" s="46"/>
      <c r="I813" s="47"/>
      <c r="J813" s="57"/>
      <c r="K813" s="59"/>
      <c r="L813" s="55">
        <f t="shared" si="260"/>
        <v>0</v>
      </c>
      <c r="M813" s="55">
        <f t="shared" si="261"/>
        <v>0</v>
      </c>
      <c r="AC813" s="3">
        <f t="shared" si="262"/>
      </c>
      <c r="AD813" s="3">
        <f t="shared" si="263"/>
      </c>
      <c r="AE813" s="3">
        <f t="shared" si="264"/>
      </c>
      <c r="AF813" s="3">
        <f t="shared" si="265"/>
      </c>
      <c r="AG813" s="3">
        <f t="shared" si="266"/>
      </c>
      <c r="AH813" s="3">
        <f t="shared" si="267"/>
      </c>
      <c r="AI813" s="3">
        <f t="shared" si="268"/>
      </c>
      <c r="AJ813" s="3">
        <f t="shared" si="269"/>
      </c>
      <c r="AK813" s="3">
        <f t="shared" si="270"/>
      </c>
      <c r="AL813" s="3">
        <f t="shared" si="271"/>
      </c>
      <c r="AM813" s="3">
        <f t="shared" si="272"/>
      </c>
      <c r="AN813" s="26">
        <f t="shared" si="273"/>
      </c>
      <c r="AO813" s="27">
        <f t="shared" si="274"/>
      </c>
      <c r="AP813" s="31">
        <f t="shared" si="275"/>
        <v>0</v>
      </c>
      <c r="AQ813" s="3">
        <f t="shared" si="276"/>
      </c>
      <c r="AR813" s="3">
        <f t="shared" si="277"/>
      </c>
      <c r="AS813" s="3">
        <f t="shared" si="278"/>
      </c>
      <c r="AT813" s="3">
        <f t="shared" si="279"/>
      </c>
    </row>
    <row r="814" spans="2:46" ht="12">
      <c r="B814" s="40"/>
      <c r="C814" s="37"/>
      <c r="D814" s="37"/>
      <c r="E814" s="37"/>
      <c r="F814" s="37"/>
      <c r="G814" s="52"/>
      <c r="H814" s="46"/>
      <c r="I814" s="47"/>
      <c r="J814" s="57"/>
      <c r="K814" s="59"/>
      <c r="L814" s="55">
        <f t="shared" si="260"/>
        <v>0</v>
      </c>
      <c r="M814" s="55">
        <f t="shared" si="261"/>
        <v>0</v>
      </c>
      <c r="AC814" s="3">
        <f t="shared" si="262"/>
      </c>
      <c r="AD814" s="3">
        <f t="shared" si="263"/>
      </c>
      <c r="AE814" s="3">
        <f t="shared" si="264"/>
      </c>
      <c r="AF814" s="3">
        <f t="shared" si="265"/>
      </c>
      <c r="AG814" s="3">
        <f t="shared" si="266"/>
      </c>
      <c r="AH814" s="3">
        <f t="shared" si="267"/>
      </c>
      <c r="AI814" s="3">
        <f t="shared" si="268"/>
      </c>
      <c r="AJ814" s="3">
        <f t="shared" si="269"/>
      </c>
      <c r="AK814" s="3">
        <f t="shared" si="270"/>
      </c>
      <c r="AL814" s="3">
        <f t="shared" si="271"/>
      </c>
      <c r="AM814" s="3">
        <f t="shared" si="272"/>
      </c>
      <c r="AN814" s="26">
        <f t="shared" si="273"/>
      </c>
      <c r="AO814" s="27">
        <f t="shared" si="274"/>
      </c>
      <c r="AP814" s="31">
        <f t="shared" si="275"/>
        <v>0</v>
      </c>
      <c r="AQ814" s="3">
        <f t="shared" si="276"/>
      </c>
      <c r="AR814" s="3">
        <f t="shared" si="277"/>
      </c>
      <c r="AS814" s="3">
        <f t="shared" si="278"/>
      </c>
      <c r="AT814" s="3">
        <f t="shared" si="279"/>
      </c>
    </row>
    <row r="815" spans="2:46" ht="12">
      <c r="B815" s="40"/>
      <c r="C815" s="37"/>
      <c r="D815" s="37"/>
      <c r="E815" s="37"/>
      <c r="F815" s="37"/>
      <c r="G815" s="52"/>
      <c r="H815" s="46"/>
      <c r="I815" s="47"/>
      <c r="J815" s="57"/>
      <c r="K815" s="59"/>
      <c r="L815" s="55">
        <f t="shared" si="260"/>
        <v>0</v>
      </c>
      <c r="M815" s="55">
        <f t="shared" si="261"/>
        <v>0</v>
      </c>
      <c r="AC815" s="3">
        <f t="shared" si="262"/>
      </c>
      <c r="AD815" s="3">
        <f t="shared" si="263"/>
      </c>
      <c r="AE815" s="3">
        <f t="shared" si="264"/>
      </c>
      <c r="AF815" s="3">
        <f t="shared" si="265"/>
      </c>
      <c r="AG815" s="3">
        <f t="shared" si="266"/>
      </c>
      <c r="AH815" s="3">
        <f t="shared" si="267"/>
      </c>
      <c r="AI815" s="3">
        <f t="shared" si="268"/>
      </c>
      <c r="AJ815" s="3">
        <f t="shared" si="269"/>
      </c>
      <c r="AK815" s="3">
        <f t="shared" si="270"/>
      </c>
      <c r="AL815" s="3">
        <f t="shared" si="271"/>
      </c>
      <c r="AM815" s="3">
        <f t="shared" si="272"/>
      </c>
      <c r="AN815" s="26">
        <f t="shared" si="273"/>
      </c>
      <c r="AO815" s="27">
        <f t="shared" si="274"/>
      </c>
      <c r="AP815" s="31">
        <f t="shared" si="275"/>
        <v>0</v>
      </c>
      <c r="AQ815" s="3">
        <f t="shared" si="276"/>
      </c>
      <c r="AR815" s="3">
        <f t="shared" si="277"/>
      </c>
      <c r="AS815" s="3">
        <f t="shared" si="278"/>
      </c>
      <c r="AT815" s="3">
        <f t="shared" si="279"/>
      </c>
    </row>
    <row r="816" spans="2:46" ht="12">
      <c r="B816" s="40"/>
      <c r="C816" s="37"/>
      <c r="D816" s="37"/>
      <c r="E816" s="37"/>
      <c r="F816" s="37"/>
      <c r="G816" s="52"/>
      <c r="H816" s="46"/>
      <c r="I816" s="47"/>
      <c r="J816" s="57"/>
      <c r="K816" s="59"/>
      <c r="L816" s="55">
        <f t="shared" si="260"/>
        <v>0</v>
      </c>
      <c r="M816" s="55">
        <f t="shared" si="261"/>
        <v>0</v>
      </c>
      <c r="AC816" s="3">
        <f t="shared" si="262"/>
      </c>
      <c r="AD816" s="3">
        <f t="shared" si="263"/>
      </c>
      <c r="AE816" s="3">
        <f t="shared" si="264"/>
      </c>
      <c r="AF816" s="3">
        <f t="shared" si="265"/>
      </c>
      <c r="AG816" s="3">
        <f t="shared" si="266"/>
      </c>
      <c r="AH816" s="3">
        <f t="shared" si="267"/>
      </c>
      <c r="AI816" s="3">
        <f t="shared" si="268"/>
      </c>
      <c r="AJ816" s="3">
        <f t="shared" si="269"/>
      </c>
      <c r="AK816" s="3">
        <f t="shared" si="270"/>
      </c>
      <c r="AL816" s="3">
        <f t="shared" si="271"/>
      </c>
      <c r="AM816" s="3">
        <f t="shared" si="272"/>
      </c>
      <c r="AN816" s="26">
        <f t="shared" si="273"/>
      </c>
      <c r="AO816" s="27">
        <f t="shared" si="274"/>
      </c>
      <c r="AP816" s="31">
        <f t="shared" si="275"/>
        <v>0</v>
      </c>
      <c r="AQ816" s="3">
        <f t="shared" si="276"/>
      </c>
      <c r="AR816" s="3">
        <f t="shared" si="277"/>
      </c>
      <c r="AS816" s="3">
        <f t="shared" si="278"/>
      </c>
      <c r="AT816" s="3">
        <f t="shared" si="279"/>
      </c>
    </row>
    <row r="817" spans="2:46" ht="12">
      <c r="B817" s="40"/>
      <c r="C817" s="37"/>
      <c r="D817" s="37"/>
      <c r="E817" s="37"/>
      <c r="F817" s="37"/>
      <c r="G817" s="52"/>
      <c r="H817" s="46"/>
      <c r="I817" s="47"/>
      <c r="J817" s="57"/>
      <c r="K817" s="59"/>
      <c r="L817" s="55">
        <f t="shared" si="260"/>
        <v>0</v>
      </c>
      <c r="M817" s="55">
        <f t="shared" si="261"/>
        <v>0</v>
      </c>
      <c r="AC817" s="3">
        <f t="shared" si="262"/>
      </c>
      <c r="AD817" s="3">
        <f t="shared" si="263"/>
      </c>
      <c r="AE817" s="3">
        <f t="shared" si="264"/>
      </c>
      <c r="AF817" s="3">
        <f t="shared" si="265"/>
      </c>
      <c r="AG817" s="3">
        <f t="shared" si="266"/>
      </c>
      <c r="AH817" s="3">
        <f t="shared" si="267"/>
      </c>
      <c r="AI817" s="3">
        <f t="shared" si="268"/>
      </c>
      <c r="AJ817" s="3">
        <f t="shared" si="269"/>
      </c>
      <c r="AK817" s="3">
        <f t="shared" si="270"/>
      </c>
      <c r="AL817" s="3">
        <f t="shared" si="271"/>
      </c>
      <c r="AM817" s="3">
        <f t="shared" si="272"/>
      </c>
      <c r="AN817" s="26">
        <f t="shared" si="273"/>
      </c>
      <c r="AO817" s="27">
        <f t="shared" si="274"/>
      </c>
      <c r="AP817" s="31">
        <f t="shared" si="275"/>
        <v>0</v>
      </c>
      <c r="AQ817" s="3">
        <f t="shared" si="276"/>
      </c>
      <c r="AR817" s="3">
        <f t="shared" si="277"/>
      </c>
      <c r="AS817" s="3">
        <f t="shared" si="278"/>
      </c>
      <c r="AT817" s="3">
        <f t="shared" si="279"/>
      </c>
    </row>
    <row r="818" spans="2:46" ht="12">
      <c r="B818" s="40"/>
      <c r="C818" s="37"/>
      <c r="D818" s="37"/>
      <c r="E818" s="37"/>
      <c r="F818" s="37"/>
      <c r="G818" s="52"/>
      <c r="H818" s="46"/>
      <c r="I818" s="47"/>
      <c r="J818" s="57"/>
      <c r="K818" s="59"/>
      <c r="L818" s="55">
        <f t="shared" si="260"/>
        <v>0</v>
      </c>
      <c r="M818" s="55">
        <f t="shared" si="261"/>
        <v>0</v>
      </c>
      <c r="AC818" s="3">
        <f t="shared" si="262"/>
      </c>
      <c r="AD818" s="3">
        <f t="shared" si="263"/>
      </c>
      <c r="AE818" s="3">
        <f t="shared" si="264"/>
      </c>
      <c r="AF818" s="3">
        <f t="shared" si="265"/>
      </c>
      <c r="AG818" s="3">
        <f t="shared" si="266"/>
      </c>
      <c r="AH818" s="3">
        <f t="shared" si="267"/>
      </c>
      <c r="AI818" s="3">
        <f t="shared" si="268"/>
      </c>
      <c r="AJ818" s="3">
        <f t="shared" si="269"/>
      </c>
      <c r="AK818" s="3">
        <f t="shared" si="270"/>
      </c>
      <c r="AL818" s="3">
        <f t="shared" si="271"/>
      </c>
      <c r="AM818" s="3">
        <f t="shared" si="272"/>
      </c>
      <c r="AN818" s="26">
        <f t="shared" si="273"/>
      </c>
      <c r="AO818" s="27">
        <f t="shared" si="274"/>
      </c>
      <c r="AP818" s="31">
        <f t="shared" si="275"/>
        <v>0</v>
      </c>
      <c r="AQ818" s="3">
        <f t="shared" si="276"/>
      </c>
      <c r="AR818" s="3">
        <f t="shared" si="277"/>
      </c>
      <c r="AS818" s="3">
        <f t="shared" si="278"/>
      </c>
      <c r="AT818" s="3">
        <f t="shared" si="279"/>
      </c>
    </row>
    <row r="819" spans="2:46" ht="12">
      <c r="B819" s="40"/>
      <c r="C819" s="37"/>
      <c r="D819" s="37"/>
      <c r="E819" s="37"/>
      <c r="F819" s="37"/>
      <c r="G819" s="52"/>
      <c r="H819" s="46"/>
      <c r="I819" s="47"/>
      <c r="J819" s="57"/>
      <c r="K819" s="59"/>
      <c r="L819" s="55">
        <f t="shared" si="260"/>
        <v>0</v>
      </c>
      <c r="M819" s="55">
        <f t="shared" si="261"/>
        <v>0</v>
      </c>
      <c r="AC819" s="3">
        <f t="shared" si="262"/>
      </c>
      <c r="AD819" s="3">
        <f t="shared" si="263"/>
      </c>
      <c r="AE819" s="3">
        <f t="shared" si="264"/>
      </c>
      <c r="AF819" s="3">
        <f t="shared" si="265"/>
      </c>
      <c r="AG819" s="3">
        <f t="shared" si="266"/>
      </c>
      <c r="AH819" s="3">
        <f t="shared" si="267"/>
      </c>
      <c r="AI819" s="3">
        <f t="shared" si="268"/>
      </c>
      <c r="AJ819" s="3">
        <f t="shared" si="269"/>
      </c>
      <c r="AK819" s="3">
        <f t="shared" si="270"/>
      </c>
      <c r="AL819" s="3">
        <f t="shared" si="271"/>
      </c>
      <c r="AM819" s="3">
        <f t="shared" si="272"/>
      </c>
      <c r="AN819" s="26">
        <f t="shared" si="273"/>
      </c>
      <c r="AO819" s="27">
        <f t="shared" si="274"/>
      </c>
      <c r="AP819" s="31">
        <f t="shared" si="275"/>
        <v>0</v>
      </c>
      <c r="AQ819" s="3">
        <f t="shared" si="276"/>
      </c>
      <c r="AR819" s="3">
        <f t="shared" si="277"/>
      </c>
      <c r="AS819" s="3">
        <f t="shared" si="278"/>
      </c>
      <c r="AT819" s="3">
        <f t="shared" si="279"/>
      </c>
    </row>
    <row r="820" spans="2:46" ht="12">
      <c r="B820" s="40"/>
      <c r="C820" s="37"/>
      <c r="D820" s="37"/>
      <c r="E820" s="37"/>
      <c r="F820" s="37"/>
      <c r="G820" s="52"/>
      <c r="H820" s="46"/>
      <c r="I820" s="47"/>
      <c r="J820" s="57"/>
      <c r="K820" s="59"/>
      <c r="L820" s="55">
        <f t="shared" si="260"/>
        <v>0</v>
      </c>
      <c r="M820" s="55">
        <f t="shared" si="261"/>
        <v>0</v>
      </c>
      <c r="AC820" s="3">
        <f t="shared" si="262"/>
      </c>
      <c r="AD820" s="3">
        <f t="shared" si="263"/>
      </c>
      <c r="AE820" s="3">
        <f t="shared" si="264"/>
      </c>
      <c r="AF820" s="3">
        <f t="shared" si="265"/>
      </c>
      <c r="AG820" s="3">
        <f t="shared" si="266"/>
      </c>
      <c r="AH820" s="3">
        <f t="shared" si="267"/>
      </c>
      <c r="AI820" s="3">
        <f t="shared" si="268"/>
      </c>
      <c r="AJ820" s="3">
        <f t="shared" si="269"/>
      </c>
      <c r="AK820" s="3">
        <f t="shared" si="270"/>
      </c>
      <c r="AL820" s="3">
        <f t="shared" si="271"/>
      </c>
      <c r="AM820" s="3">
        <f t="shared" si="272"/>
      </c>
      <c r="AN820" s="26">
        <f t="shared" si="273"/>
      </c>
      <c r="AO820" s="27">
        <f t="shared" si="274"/>
      </c>
      <c r="AP820" s="31">
        <f t="shared" si="275"/>
        <v>0</v>
      </c>
      <c r="AQ820" s="3">
        <f t="shared" si="276"/>
      </c>
      <c r="AR820" s="3">
        <f t="shared" si="277"/>
      </c>
      <c r="AS820" s="3">
        <f t="shared" si="278"/>
      </c>
      <c r="AT820" s="3">
        <f t="shared" si="279"/>
      </c>
    </row>
    <row r="821" spans="2:46" ht="12">
      <c r="B821" s="40"/>
      <c r="C821" s="37"/>
      <c r="D821" s="37"/>
      <c r="E821" s="37"/>
      <c r="F821" s="37"/>
      <c r="G821" s="52"/>
      <c r="H821" s="46"/>
      <c r="I821" s="47"/>
      <c r="J821" s="57"/>
      <c r="K821" s="59"/>
      <c r="L821" s="55">
        <f t="shared" si="260"/>
        <v>0</v>
      </c>
      <c r="M821" s="55">
        <f t="shared" si="261"/>
        <v>0</v>
      </c>
      <c r="AC821" s="3">
        <f t="shared" si="262"/>
      </c>
      <c r="AD821" s="3">
        <f t="shared" si="263"/>
      </c>
      <c r="AE821" s="3">
        <f t="shared" si="264"/>
      </c>
      <c r="AF821" s="3">
        <f t="shared" si="265"/>
      </c>
      <c r="AG821" s="3">
        <f t="shared" si="266"/>
      </c>
      <c r="AH821" s="3">
        <f t="shared" si="267"/>
      </c>
      <c r="AI821" s="3">
        <f t="shared" si="268"/>
      </c>
      <c r="AJ821" s="3">
        <f t="shared" si="269"/>
      </c>
      <c r="AK821" s="3">
        <f t="shared" si="270"/>
      </c>
      <c r="AL821" s="3">
        <f t="shared" si="271"/>
      </c>
      <c r="AM821" s="3">
        <f t="shared" si="272"/>
      </c>
      <c r="AN821" s="26">
        <f t="shared" si="273"/>
      </c>
      <c r="AO821" s="27">
        <f t="shared" si="274"/>
      </c>
      <c r="AP821" s="31">
        <f t="shared" si="275"/>
        <v>0</v>
      </c>
      <c r="AQ821" s="3">
        <f t="shared" si="276"/>
      </c>
      <c r="AR821" s="3">
        <f t="shared" si="277"/>
      </c>
      <c r="AS821" s="3">
        <f t="shared" si="278"/>
      </c>
      <c r="AT821" s="3">
        <f t="shared" si="279"/>
      </c>
    </row>
    <row r="822" spans="2:46" ht="12">
      <c r="B822" s="40"/>
      <c r="C822" s="37"/>
      <c r="D822" s="37"/>
      <c r="E822" s="37"/>
      <c r="F822" s="37"/>
      <c r="G822" s="52"/>
      <c r="H822" s="46"/>
      <c r="I822" s="47"/>
      <c r="J822" s="57"/>
      <c r="K822" s="59"/>
      <c r="L822" s="55">
        <f t="shared" si="260"/>
        <v>0</v>
      </c>
      <c r="M822" s="55">
        <f t="shared" si="261"/>
        <v>0</v>
      </c>
      <c r="AC822" s="3">
        <f t="shared" si="262"/>
      </c>
      <c r="AD822" s="3">
        <f t="shared" si="263"/>
      </c>
      <c r="AE822" s="3">
        <f t="shared" si="264"/>
      </c>
      <c r="AF822" s="3">
        <f t="shared" si="265"/>
      </c>
      <c r="AG822" s="3">
        <f t="shared" si="266"/>
      </c>
      <c r="AH822" s="3">
        <f t="shared" si="267"/>
      </c>
      <c r="AI822" s="3">
        <f t="shared" si="268"/>
      </c>
      <c r="AJ822" s="3">
        <f t="shared" si="269"/>
      </c>
      <c r="AK822" s="3">
        <f t="shared" si="270"/>
      </c>
      <c r="AL822" s="3">
        <f t="shared" si="271"/>
      </c>
      <c r="AM822" s="3">
        <f t="shared" si="272"/>
      </c>
      <c r="AN822" s="26">
        <f t="shared" si="273"/>
      </c>
      <c r="AO822" s="27">
        <f t="shared" si="274"/>
      </c>
      <c r="AP822" s="31">
        <f t="shared" si="275"/>
        <v>0</v>
      </c>
      <c r="AQ822" s="3">
        <f t="shared" si="276"/>
      </c>
      <c r="AR822" s="3">
        <f t="shared" si="277"/>
      </c>
      <c r="AS822" s="3">
        <f t="shared" si="278"/>
      </c>
      <c r="AT822" s="3">
        <f t="shared" si="279"/>
      </c>
    </row>
    <row r="823" spans="2:46" ht="12">
      <c r="B823" s="40"/>
      <c r="C823" s="37"/>
      <c r="D823" s="37"/>
      <c r="E823" s="37"/>
      <c r="F823" s="37"/>
      <c r="G823" s="52"/>
      <c r="H823" s="46"/>
      <c r="I823" s="47"/>
      <c r="J823" s="57"/>
      <c r="K823" s="59"/>
      <c r="L823" s="55">
        <f t="shared" si="260"/>
        <v>0</v>
      </c>
      <c r="M823" s="55">
        <f t="shared" si="261"/>
        <v>0</v>
      </c>
      <c r="AC823" s="3">
        <f t="shared" si="262"/>
      </c>
      <c r="AD823" s="3">
        <f t="shared" si="263"/>
      </c>
      <c r="AE823" s="3">
        <f t="shared" si="264"/>
      </c>
      <c r="AF823" s="3">
        <f t="shared" si="265"/>
      </c>
      <c r="AG823" s="3">
        <f t="shared" si="266"/>
      </c>
      <c r="AH823" s="3">
        <f t="shared" si="267"/>
      </c>
      <c r="AI823" s="3">
        <f t="shared" si="268"/>
      </c>
      <c r="AJ823" s="3">
        <f t="shared" si="269"/>
      </c>
      <c r="AK823" s="3">
        <f t="shared" si="270"/>
      </c>
      <c r="AL823" s="3">
        <f t="shared" si="271"/>
      </c>
      <c r="AM823" s="3">
        <f t="shared" si="272"/>
      </c>
      <c r="AN823" s="26">
        <f t="shared" si="273"/>
      </c>
      <c r="AO823" s="27">
        <f t="shared" si="274"/>
      </c>
      <c r="AP823" s="31">
        <f t="shared" si="275"/>
        <v>0</v>
      </c>
      <c r="AQ823" s="3">
        <f t="shared" si="276"/>
      </c>
      <c r="AR823" s="3">
        <f t="shared" si="277"/>
      </c>
      <c r="AS823" s="3">
        <f t="shared" si="278"/>
      </c>
      <c r="AT823" s="3">
        <f t="shared" si="279"/>
      </c>
    </row>
    <row r="824" spans="2:46" ht="12">
      <c r="B824" s="40"/>
      <c r="C824" s="37"/>
      <c r="D824" s="37"/>
      <c r="E824" s="37"/>
      <c r="F824" s="37"/>
      <c r="G824" s="52"/>
      <c r="H824" s="46"/>
      <c r="I824" s="47"/>
      <c r="J824" s="57"/>
      <c r="K824" s="59"/>
      <c r="L824" s="55">
        <f t="shared" si="260"/>
        <v>0</v>
      </c>
      <c r="M824" s="55">
        <f t="shared" si="261"/>
        <v>0</v>
      </c>
      <c r="AC824" s="3">
        <f t="shared" si="262"/>
      </c>
      <c r="AD824" s="3">
        <f t="shared" si="263"/>
      </c>
      <c r="AE824" s="3">
        <f t="shared" si="264"/>
      </c>
      <c r="AF824" s="3">
        <f t="shared" si="265"/>
      </c>
      <c r="AG824" s="3">
        <f t="shared" si="266"/>
      </c>
      <c r="AH824" s="3">
        <f t="shared" si="267"/>
      </c>
      <c r="AI824" s="3">
        <f t="shared" si="268"/>
      </c>
      <c r="AJ824" s="3">
        <f t="shared" si="269"/>
      </c>
      <c r="AK824" s="3">
        <f t="shared" si="270"/>
      </c>
      <c r="AL824" s="3">
        <f t="shared" si="271"/>
      </c>
      <c r="AM824" s="3">
        <f t="shared" si="272"/>
      </c>
      <c r="AN824" s="26">
        <f t="shared" si="273"/>
      </c>
      <c r="AO824" s="27">
        <f t="shared" si="274"/>
      </c>
      <c r="AP824" s="31">
        <f t="shared" si="275"/>
        <v>0</v>
      </c>
      <c r="AQ824" s="3">
        <f t="shared" si="276"/>
      </c>
      <c r="AR824" s="3">
        <f t="shared" si="277"/>
      </c>
      <c r="AS824" s="3">
        <f t="shared" si="278"/>
      </c>
      <c r="AT824" s="3">
        <f t="shared" si="279"/>
      </c>
    </row>
    <row r="825" spans="2:46" ht="12">
      <c r="B825" s="40"/>
      <c r="C825" s="37"/>
      <c r="D825" s="37"/>
      <c r="E825" s="37"/>
      <c r="F825" s="37"/>
      <c r="G825" s="52"/>
      <c r="H825" s="46"/>
      <c r="I825" s="47"/>
      <c r="J825" s="57"/>
      <c r="K825" s="59"/>
      <c r="L825" s="55">
        <f t="shared" si="260"/>
        <v>0</v>
      </c>
      <c r="M825" s="55">
        <f t="shared" si="261"/>
        <v>0</v>
      </c>
      <c r="AC825" s="3">
        <f t="shared" si="262"/>
      </c>
      <c r="AD825" s="3">
        <f t="shared" si="263"/>
      </c>
      <c r="AE825" s="3">
        <f t="shared" si="264"/>
      </c>
      <c r="AF825" s="3">
        <f t="shared" si="265"/>
      </c>
      <c r="AG825" s="3">
        <f t="shared" si="266"/>
      </c>
      <c r="AH825" s="3">
        <f t="shared" si="267"/>
      </c>
      <c r="AI825" s="3">
        <f t="shared" si="268"/>
      </c>
      <c r="AJ825" s="3">
        <f t="shared" si="269"/>
      </c>
      <c r="AK825" s="3">
        <f t="shared" si="270"/>
      </c>
      <c r="AL825" s="3">
        <f t="shared" si="271"/>
      </c>
      <c r="AM825" s="3">
        <f t="shared" si="272"/>
      </c>
      <c r="AN825" s="26">
        <f t="shared" si="273"/>
      </c>
      <c r="AO825" s="27">
        <f t="shared" si="274"/>
      </c>
      <c r="AP825" s="31">
        <f t="shared" si="275"/>
        <v>0</v>
      </c>
      <c r="AQ825" s="3">
        <f t="shared" si="276"/>
      </c>
      <c r="AR825" s="3">
        <f t="shared" si="277"/>
      </c>
      <c r="AS825" s="3">
        <f t="shared" si="278"/>
      </c>
      <c r="AT825" s="3">
        <f t="shared" si="279"/>
      </c>
    </row>
    <row r="826" spans="2:46" ht="12">
      <c r="B826" s="40"/>
      <c r="C826" s="37"/>
      <c r="D826" s="37"/>
      <c r="E826" s="37"/>
      <c r="F826" s="37"/>
      <c r="G826" s="52"/>
      <c r="H826" s="46"/>
      <c r="I826" s="47"/>
      <c r="J826" s="57"/>
      <c r="K826" s="59"/>
      <c r="L826" s="55">
        <f t="shared" si="260"/>
        <v>0</v>
      </c>
      <c r="M826" s="55">
        <f t="shared" si="261"/>
        <v>0</v>
      </c>
      <c r="AC826" s="3">
        <f t="shared" si="262"/>
      </c>
      <c r="AD826" s="3">
        <f t="shared" si="263"/>
      </c>
      <c r="AE826" s="3">
        <f t="shared" si="264"/>
      </c>
      <c r="AF826" s="3">
        <f t="shared" si="265"/>
      </c>
      <c r="AG826" s="3">
        <f t="shared" si="266"/>
      </c>
      <c r="AH826" s="3">
        <f t="shared" si="267"/>
      </c>
      <c r="AI826" s="3">
        <f t="shared" si="268"/>
      </c>
      <c r="AJ826" s="3">
        <f t="shared" si="269"/>
      </c>
      <c r="AK826" s="3">
        <f t="shared" si="270"/>
      </c>
      <c r="AL826" s="3">
        <f t="shared" si="271"/>
      </c>
      <c r="AM826" s="3">
        <f t="shared" si="272"/>
      </c>
      <c r="AN826" s="26">
        <f t="shared" si="273"/>
      </c>
      <c r="AO826" s="27">
        <f t="shared" si="274"/>
      </c>
      <c r="AP826" s="31">
        <f t="shared" si="275"/>
        <v>0</v>
      </c>
      <c r="AQ826" s="3">
        <f t="shared" si="276"/>
      </c>
      <c r="AR826" s="3">
        <f t="shared" si="277"/>
      </c>
      <c r="AS826" s="3">
        <f t="shared" si="278"/>
      </c>
      <c r="AT826" s="3">
        <f t="shared" si="279"/>
      </c>
    </row>
    <row r="827" spans="2:46" ht="12">
      <c r="B827" s="40"/>
      <c r="C827" s="37"/>
      <c r="D827" s="37"/>
      <c r="E827" s="37"/>
      <c r="F827" s="37"/>
      <c r="G827" s="52"/>
      <c r="H827" s="46"/>
      <c r="I827" s="47"/>
      <c r="J827" s="57"/>
      <c r="K827" s="59"/>
      <c r="L827" s="55">
        <f t="shared" si="260"/>
        <v>0</v>
      </c>
      <c r="M827" s="55">
        <f t="shared" si="261"/>
        <v>0</v>
      </c>
      <c r="AC827" s="3">
        <f t="shared" si="262"/>
      </c>
      <c r="AD827" s="3">
        <f t="shared" si="263"/>
      </c>
      <c r="AE827" s="3">
        <f t="shared" si="264"/>
      </c>
      <c r="AF827" s="3">
        <f t="shared" si="265"/>
      </c>
      <c r="AG827" s="3">
        <f t="shared" si="266"/>
      </c>
      <c r="AH827" s="3">
        <f t="shared" si="267"/>
      </c>
      <c r="AI827" s="3">
        <f t="shared" si="268"/>
      </c>
      <c r="AJ827" s="3">
        <f t="shared" si="269"/>
      </c>
      <c r="AK827" s="3">
        <f t="shared" si="270"/>
      </c>
      <c r="AL827" s="3">
        <f t="shared" si="271"/>
      </c>
      <c r="AM827" s="3">
        <f t="shared" si="272"/>
      </c>
      <c r="AN827" s="26">
        <f t="shared" si="273"/>
      </c>
      <c r="AO827" s="27">
        <f t="shared" si="274"/>
      </c>
      <c r="AP827" s="31">
        <f t="shared" si="275"/>
        <v>0</v>
      </c>
      <c r="AQ827" s="3">
        <f t="shared" si="276"/>
      </c>
      <c r="AR827" s="3">
        <f t="shared" si="277"/>
      </c>
      <c r="AS827" s="3">
        <f t="shared" si="278"/>
      </c>
      <c r="AT827" s="3">
        <f t="shared" si="279"/>
      </c>
    </row>
    <row r="828" spans="2:46" ht="12">
      <c r="B828" s="40"/>
      <c r="C828" s="37"/>
      <c r="D828" s="37"/>
      <c r="E828" s="37"/>
      <c r="F828" s="37"/>
      <c r="G828" s="52"/>
      <c r="H828" s="46"/>
      <c r="I828" s="47"/>
      <c r="J828" s="57"/>
      <c r="K828" s="59"/>
      <c r="L828" s="55">
        <f t="shared" si="260"/>
        <v>0</v>
      </c>
      <c r="M828" s="55">
        <f t="shared" si="261"/>
        <v>0</v>
      </c>
      <c r="AC828" s="3">
        <f t="shared" si="262"/>
      </c>
      <c r="AD828" s="3">
        <f t="shared" si="263"/>
      </c>
      <c r="AE828" s="3">
        <f t="shared" si="264"/>
      </c>
      <c r="AF828" s="3">
        <f t="shared" si="265"/>
      </c>
      <c r="AG828" s="3">
        <f t="shared" si="266"/>
      </c>
      <c r="AH828" s="3">
        <f t="shared" si="267"/>
      </c>
      <c r="AI828" s="3">
        <f t="shared" si="268"/>
      </c>
      <c r="AJ828" s="3">
        <f t="shared" si="269"/>
      </c>
      <c r="AK828" s="3">
        <f t="shared" si="270"/>
      </c>
      <c r="AL828" s="3">
        <f t="shared" si="271"/>
      </c>
      <c r="AM828" s="3">
        <f t="shared" si="272"/>
      </c>
      <c r="AN828" s="26">
        <f t="shared" si="273"/>
      </c>
      <c r="AO828" s="27">
        <f t="shared" si="274"/>
      </c>
      <c r="AP828" s="31">
        <f t="shared" si="275"/>
        <v>0</v>
      </c>
      <c r="AQ828" s="3">
        <f t="shared" si="276"/>
      </c>
      <c r="AR828" s="3">
        <f t="shared" si="277"/>
      </c>
      <c r="AS828" s="3">
        <f t="shared" si="278"/>
      </c>
      <c r="AT828" s="3">
        <f t="shared" si="279"/>
      </c>
    </row>
    <row r="829" spans="2:46" ht="12">
      <c r="B829" s="40"/>
      <c r="C829" s="37"/>
      <c r="D829" s="37"/>
      <c r="E829" s="37"/>
      <c r="F829" s="37"/>
      <c r="G829" s="52"/>
      <c r="H829" s="46"/>
      <c r="I829" s="47"/>
      <c r="J829" s="57"/>
      <c r="K829" s="59"/>
      <c r="L829" s="55">
        <f t="shared" si="260"/>
        <v>0</v>
      </c>
      <c r="M829" s="55">
        <f t="shared" si="261"/>
        <v>0</v>
      </c>
      <c r="AC829" s="3">
        <f t="shared" si="262"/>
      </c>
      <c r="AD829" s="3">
        <f t="shared" si="263"/>
      </c>
      <c r="AE829" s="3">
        <f t="shared" si="264"/>
      </c>
      <c r="AF829" s="3">
        <f t="shared" si="265"/>
      </c>
      <c r="AG829" s="3">
        <f t="shared" si="266"/>
      </c>
      <c r="AH829" s="3">
        <f t="shared" si="267"/>
      </c>
      <c r="AI829" s="3">
        <f t="shared" si="268"/>
      </c>
      <c r="AJ829" s="3">
        <f t="shared" si="269"/>
      </c>
      <c r="AK829" s="3">
        <f t="shared" si="270"/>
      </c>
      <c r="AL829" s="3">
        <f t="shared" si="271"/>
      </c>
      <c r="AM829" s="3">
        <f t="shared" si="272"/>
      </c>
      <c r="AN829" s="26">
        <f t="shared" si="273"/>
      </c>
      <c r="AO829" s="27">
        <f t="shared" si="274"/>
      </c>
      <c r="AP829" s="31">
        <f t="shared" si="275"/>
        <v>0</v>
      </c>
      <c r="AQ829" s="3">
        <f t="shared" si="276"/>
      </c>
      <c r="AR829" s="3">
        <f t="shared" si="277"/>
      </c>
      <c r="AS829" s="3">
        <f t="shared" si="278"/>
      </c>
      <c r="AT829" s="3">
        <f t="shared" si="279"/>
      </c>
    </row>
    <row r="830" spans="2:46" ht="12">
      <c r="B830" s="40"/>
      <c r="C830" s="37"/>
      <c r="D830" s="37"/>
      <c r="E830" s="37"/>
      <c r="F830" s="37"/>
      <c r="G830" s="52"/>
      <c r="H830" s="46"/>
      <c r="I830" s="47"/>
      <c r="J830" s="57"/>
      <c r="K830" s="59"/>
      <c r="L830" s="55">
        <f t="shared" si="260"/>
        <v>0</v>
      </c>
      <c r="M830" s="55">
        <f t="shared" si="261"/>
        <v>0</v>
      </c>
      <c r="AC830" s="3">
        <f t="shared" si="262"/>
      </c>
      <c r="AD830" s="3">
        <f t="shared" si="263"/>
      </c>
      <c r="AE830" s="3">
        <f t="shared" si="264"/>
      </c>
      <c r="AF830" s="3">
        <f t="shared" si="265"/>
      </c>
      <c r="AG830" s="3">
        <f t="shared" si="266"/>
      </c>
      <c r="AH830" s="3">
        <f t="shared" si="267"/>
      </c>
      <c r="AI830" s="3">
        <f t="shared" si="268"/>
      </c>
      <c r="AJ830" s="3">
        <f t="shared" si="269"/>
      </c>
      <c r="AK830" s="3">
        <f t="shared" si="270"/>
      </c>
      <c r="AL830" s="3">
        <f t="shared" si="271"/>
      </c>
      <c r="AM830" s="3">
        <f t="shared" si="272"/>
      </c>
      <c r="AN830" s="26">
        <f t="shared" si="273"/>
      </c>
      <c r="AO830" s="27">
        <f t="shared" si="274"/>
      </c>
      <c r="AP830" s="31">
        <f t="shared" si="275"/>
        <v>0</v>
      </c>
      <c r="AQ830" s="3">
        <f t="shared" si="276"/>
      </c>
      <c r="AR830" s="3">
        <f t="shared" si="277"/>
      </c>
      <c r="AS830" s="3">
        <f t="shared" si="278"/>
      </c>
      <c r="AT830" s="3">
        <f t="shared" si="279"/>
      </c>
    </row>
    <row r="831" spans="2:46" ht="12">
      <c r="B831" s="40"/>
      <c r="C831" s="37"/>
      <c r="D831" s="37"/>
      <c r="E831" s="37"/>
      <c r="F831" s="37"/>
      <c r="G831" s="52"/>
      <c r="H831" s="46"/>
      <c r="I831" s="47"/>
      <c r="J831" s="57"/>
      <c r="K831" s="59"/>
      <c r="L831" s="55">
        <f t="shared" si="260"/>
        <v>0</v>
      </c>
      <c r="M831" s="55">
        <f t="shared" si="261"/>
        <v>0</v>
      </c>
      <c r="AC831" s="3">
        <f t="shared" si="262"/>
      </c>
      <c r="AD831" s="3">
        <f t="shared" si="263"/>
      </c>
      <c r="AE831" s="3">
        <f t="shared" si="264"/>
      </c>
      <c r="AF831" s="3">
        <f t="shared" si="265"/>
      </c>
      <c r="AG831" s="3">
        <f t="shared" si="266"/>
      </c>
      <c r="AH831" s="3">
        <f t="shared" si="267"/>
      </c>
      <c r="AI831" s="3">
        <f t="shared" si="268"/>
      </c>
      <c r="AJ831" s="3">
        <f t="shared" si="269"/>
      </c>
      <c r="AK831" s="3">
        <f t="shared" si="270"/>
      </c>
      <c r="AL831" s="3">
        <f t="shared" si="271"/>
      </c>
      <c r="AM831" s="3">
        <f t="shared" si="272"/>
      </c>
      <c r="AN831" s="26">
        <f t="shared" si="273"/>
      </c>
      <c r="AO831" s="27">
        <f t="shared" si="274"/>
      </c>
      <c r="AP831" s="31">
        <f t="shared" si="275"/>
        <v>0</v>
      </c>
      <c r="AQ831" s="3">
        <f t="shared" si="276"/>
      </c>
      <c r="AR831" s="3">
        <f t="shared" si="277"/>
      </c>
      <c r="AS831" s="3">
        <f t="shared" si="278"/>
      </c>
      <c r="AT831" s="3">
        <f t="shared" si="279"/>
      </c>
    </row>
    <row r="832" spans="2:46" ht="12">
      <c r="B832" s="40"/>
      <c r="C832" s="37"/>
      <c r="D832" s="37"/>
      <c r="E832" s="37"/>
      <c r="F832" s="37"/>
      <c r="G832" s="52"/>
      <c r="H832" s="46"/>
      <c r="I832" s="47"/>
      <c r="J832" s="57"/>
      <c r="K832" s="59"/>
      <c r="L832" s="55">
        <f t="shared" si="260"/>
        <v>0</v>
      </c>
      <c r="M832" s="55">
        <f t="shared" si="261"/>
        <v>0</v>
      </c>
      <c r="AC832" s="3">
        <f t="shared" si="262"/>
      </c>
      <c r="AD832" s="3">
        <f t="shared" si="263"/>
      </c>
      <c r="AE832" s="3">
        <f t="shared" si="264"/>
      </c>
      <c r="AF832" s="3">
        <f t="shared" si="265"/>
      </c>
      <c r="AG832" s="3">
        <f t="shared" si="266"/>
      </c>
      <c r="AH832" s="3">
        <f t="shared" si="267"/>
      </c>
      <c r="AI832" s="3">
        <f t="shared" si="268"/>
      </c>
      <c r="AJ832" s="3">
        <f t="shared" si="269"/>
      </c>
      <c r="AK832" s="3">
        <f t="shared" si="270"/>
      </c>
      <c r="AL832" s="3">
        <f t="shared" si="271"/>
      </c>
      <c r="AM832" s="3">
        <f t="shared" si="272"/>
      </c>
      <c r="AN832" s="26">
        <f t="shared" si="273"/>
      </c>
      <c r="AO832" s="27">
        <f t="shared" si="274"/>
      </c>
      <c r="AP832" s="31">
        <f t="shared" si="275"/>
        <v>0</v>
      </c>
      <c r="AQ832" s="3">
        <f t="shared" si="276"/>
      </c>
      <c r="AR832" s="3">
        <f t="shared" si="277"/>
      </c>
      <c r="AS832" s="3">
        <f t="shared" si="278"/>
      </c>
      <c r="AT832" s="3">
        <f t="shared" si="279"/>
      </c>
    </row>
    <row r="833" spans="2:46" ht="12">
      <c r="B833" s="40"/>
      <c r="C833" s="37"/>
      <c r="D833" s="37"/>
      <c r="E833" s="37"/>
      <c r="F833" s="37"/>
      <c r="G833" s="52"/>
      <c r="H833" s="46"/>
      <c r="I833" s="47"/>
      <c r="J833" s="57"/>
      <c r="K833" s="59"/>
      <c r="L833" s="55">
        <f t="shared" si="260"/>
        <v>0</v>
      </c>
      <c r="M833" s="55">
        <f t="shared" si="261"/>
        <v>0</v>
      </c>
      <c r="AC833" s="3">
        <f t="shared" si="262"/>
      </c>
      <c r="AD833" s="3">
        <f t="shared" si="263"/>
      </c>
      <c r="AE833" s="3">
        <f t="shared" si="264"/>
      </c>
      <c r="AF833" s="3">
        <f t="shared" si="265"/>
      </c>
      <c r="AG833" s="3">
        <f t="shared" si="266"/>
      </c>
      <c r="AH833" s="3">
        <f t="shared" si="267"/>
      </c>
      <c r="AI833" s="3">
        <f t="shared" si="268"/>
      </c>
      <c r="AJ833" s="3">
        <f t="shared" si="269"/>
      </c>
      <c r="AK833" s="3">
        <f t="shared" si="270"/>
      </c>
      <c r="AL833" s="3">
        <f t="shared" si="271"/>
      </c>
      <c r="AM833" s="3">
        <f t="shared" si="272"/>
      </c>
      <c r="AN833" s="26">
        <f t="shared" si="273"/>
      </c>
      <c r="AO833" s="27">
        <f t="shared" si="274"/>
      </c>
      <c r="AP833" s="31">
        <f t="shared" si="275"/>
        <v>0</v>
      </c>
      <c r="AQ833" s="3">
        <f t="shared" si="276"/>
      </c>
      <c r="AR833" s="3">
        <f t="shared" si="277"/>
      </c>
      <c r="AS833" s="3">
        <f t="shared" si="278"/>
      </c>
      <c r="AT833" s="3">
        <f t="shared" si="279"/>
      </c>
    </row>
    <row r="834" spans="2:46" ht="12">
      <c r="B834" s="40"/>
      <c r="C834" s="37"/>
      <c r="D834" s="37"/>
      <c r="E834" s="37"/>
      <c r="F834" s="37"/>
      <c r="G834" s="52"/>
      <c r="H834" s="46"/>
      <c r="I834" s="47"/>
      <c r="J834" s="57"/>
      <c r="K834" s="59"/>
      <c r="L834" s="55">
        <f t="shared" si="260"/>
        <v>0</v>
      </c>
      <c r="M834" s="55">
        <f t="shared" si="261"/>
        <v>0</v>
      </c>
      <c r="AC834" s="3">
        <f t="shared" si="262"/>
      </c>
      <c r="AD834" s="3">
        <f t="shared" si="263"/>
      </c>
      <c r="AE834" s="3">
        <f t="shared" si="264"/>
      </c>
      <c r="AF834" s="3">
        <f t="shared" si="265"/>
      </c>
      <c r="AG834" s="3">
        <f t="shared" si="266"/>
      </c>
      <c r="AH834" s="3">
        <f t="shared" si="267"/>
      </c>
      <c r="AI834" s="3">
        <f t="shared" si="268"/>
      </c>
      <c r="AJ834" s="3">
        <f t="shared" si="269"/>
      </c>
      <c r="AK834" s="3">
        <f t="shared" si="270"/>
      </c>
      <c r="AL834" s="3">
        <f t="shared" si="271"/>
      </c>
      <c r="AM834" s="3">
        <f t="shared" si="272"/>
      </c>
      <c r="AN834" s="26">
        <f t="shared" si="273"/>
      </c>
      <c r="AO834" s="27">
        <f t="shared" si="274"/>
      </c>
      <c r="AP834" s="31">
        <f t="shared" si="275"/>
        <v>0</v>
      </c>
      <c r="AQ834" s="3">
        <f t="shared" si="276"/>
      </c>
      <c r="AR834" s="3">
        <f t="shared" si="277"/>
      </c>
      <c r="AS834" s="3">
        <f t="shared" si="278"/>
      </c>
      <c r="AT834" s="3">
        <f t="shared" si="279"/>
      </c>
    </row>
    <row r="835" spans="2:46" ht="12">
      <c r="B835" s="40"/>
      <c r="C835" s="37"/>
      <c r="D835" s="37"/>
      <c r="E835" s="37"/>
      <c r="F835" s="37"/>
      <c r="G835" s="52"/>
      <c r="H835" s="46"/>
      <c r="I835" s="47"/>
      <c r="J835" s="57"/>
      <c r="K835" s="59"/>
      <c r="L835" s="55">
        <f t="shared" si="260"/>
        <v>0</v>
      </c>
      <c r="M835" s="55">
        <f t="shared" si="261"/>
        <v>0</v>
      </c>
      <c r="AC835" s="3">
        <f t="shared" si="262"/>
      </c>
      <c r="AD835" s="3">
        <f t="shared" si="263"/>
      </c>
      <c r="AE835" s="3">
        <f t="shared" si="264"/>
      </c>
      <c r="AF835" s="3">
        <f t="shared" si="265"/>
      </c>
      <c r="AG835" s="3">
        <f t="shared" si="266"/>
      </c>
      <c r="AH835" s="3">
        <f t="shared" si="267"/>
      </c>
      <c r="AI835" s="3">
        <f t="shared" si="268"/>
      </c>
      <c r="AJ835" s="3">
        <f t="shared" si="269"/>
      </c>
      <c r="AK835" s="3">
        <f t="shared" si="270"/>
      </c>
      <c r="AL835" s="3">
        <f t="shared" si="271"/>
      </c>
      <c r="AM835" s="3">
        <f t="shared" si="272"/>
      </c>
      <c r="AN835" s="26">
        <f t="shared" si="273"/>
      </c>
      <c r="AO835" s="27">
        <f t="shared" si="274"/>
      </c>
      <c r="AP835" s="31">
        <f t="shared" si="275"/>
        <v>0</v>
      </c>
      <c r="AQ835" s="3">
        <f t="shared" si="276"/>
      </c>
      <c r="AR835" s="3">
        <f t="shared" si="277"/>
      </c>
      <c r="AS835" s="3">
        <f t="shared" si="278"/>
      </c>
      <c r="AT835" s="3">
        <f t="shared" si="279"/>
      </c>
    </row>
    <row r="836" spans="2:46" ht="12">
      <c r="B836" s="40"/>
      <c r="C836" s="37"/>
      <c r="D836" s="37"/>
      <c r="E836" s="37"/>
      <c r="F836" s="37"/>
      <c r="G836" s="52"/>
      <c r="H836" s="46"/>
      <c r="I836" s="47"/>
      <c r="J836" s="57"/>
      <c r="K836" s="59"/>
      <c r="L836" s="55">
        <f t="shared" si="260"/>
        <v>0</v>
      </c>
      <c r="M836" s="55">
        <f t="shared" si="261"/>
        <v>0</v>
      </c>
      <c r="AC836" s="3">
        <f t="shared" si="262"/>
      </c>
      <c r="AD836" s="3">
        <f t="shared" si="263"/>
      </c>
      <c r="AE836" s="3">
        <f t="shared" si="264"/>
      </c>
      <c r="AF836" s="3">
        <f t="shared" si="265"/>
      </c>
      <c r="AG836" s="3">
        <f t="shared" si="266"/>
      </c>
      <c r="AH836" s="3">
        <f t="shared" si="267"/>
      </c>
      <c r="AI836" s="3">
        <f t="shared" si="268"/>
      </c>
      <c r="AJ836" s="3">
        <f t="shared" si="269"/>
      </c>
      <c r="AK836" s="3">
        <f t="shared" si="270"/>
      </c>
      <c r="AL836" s="3">
        <f t="shared" si="271"/>
      </c>
      <c r="AM836" s="3">
        <f t="shared" si="272"/>
      </c>
      <c r="AN836" s="26">
        <f t="shared" si="273"/>
      </c>
      <c r="AO836" s="27">
        <f t="shared" si="274"/>
      </c>
      <c r="AP836" s="31">
        <f t="shared" si="275"/>
        <v>0</v>
      </c>
      <c r="AQ836" s="3">
        <f t="shared" si="276"/>
      </c>
      <c r="AR836" s="3">
        <f t="shared" si="277"/>
      </c>
      <c r="AS836" s="3">
        <f t="shared" si="278"/>
      </c>
      <c r="AT836" s="3">
        <f t="shared" si="279"/>
      </c>
    </row>
    <row r="837" spans="2:46" ht="12">
      <c r="B837" s="40"/>
      <c r="C837" s="37"/>
      <c r="D837" s="37"/>
      <c r="E837" s="37"/>
      <c r="F837" s="37"/>
      <c r="G837" s="52"/>
      <c r="H837" s="46"/>
      <c r="I837" s="47"/>
      <c r="J837" s="57"/>
      <c r="K837" s="59"/>
      <c r="L837" s="55">
        <f t="shared" si="260"/>
        <v>0</v>
      </c>
      <c r="M837" s="55">
        <f t="shared" si="261"/>
        <v>0</v>
      </c>
      <c r="AC837" s="3">
        <f t="shared" si="262"/>
      </c>
      <c r="AD837" s="3">
        <f t="shared" si="263"/>
      </c>
      <c r="AE837" s="3">
        <f t="shared" si="264"/>
      </c>
      <c r="AF837" s="3">
        <f t="shared" si="265"/>
      </c>
      <c r="AG837" s="3">
        <f t="shared" si="266"/>
      </c>
      <c r="AH837" s="3">
        <f t="shared" si="267"/>
      </c>
      <c r="AI837" s="3">
        <f t="shared" si="268"/>
      </c>
      <c r="AJ837" s="3">
        <f t="shared" si="269"/>
      </c>
      <c r="AK837" s="3">
        <f t="shared" si="270"/>
      </c>
      <c r="AL837" s="3">
        <f t="shared" si="271"/>
      </c>
      <c r="AM837" s="3">
        <f t="shared" si="272"/>
      </c>
      <c r="AN837" s="26">
        <f t="shared" si="273"/>
      </c>
      <c r="AO837" s="27">
        <f t="shared" si="274"/>
      </c>
      <c r="AP837" s="31">
        <f t="shared" si="275"/>
        <v>0</v>
      </c>
      <c r="AQ837" s="3">
        <f t="shared" si="276"/>
      </c>
      <c r="AR837" s="3">
        <f t="shared" si="277"/>
      </c>
      <c r="AS837" s="3">
        <f t="shared" si="278"/>
      </c>
      <c r="AT837" s="3">
        <f t="shared" si="279"/>
      </c>
    </row>
    <row r="838" spans="2:46" ht="12">
      <c r="B838" s="40"/>
      <c r="C838" s="37"/>
      <c r="D838" s="37"/>
      <c r="E838" s="37"/>
      <c r="F838" s="37"/>
      <c r="G838" s="52"/>
      <c r="H838" s="46"/>
      <c r="I838" s="47"/>
      <c r="J838" s="57"/>
      <c r="K838" s="59"/>
      <c r="L838" s="55">
        <f t="shared" si="260"/>
        <v>0</v>
      </c>
      <c r="M838" s="55">
        <f t="shared" si="261"/>
        <v>0</v>
      </c>
      <c r="AC838" s="3">
        <f t="shared" si="262"/>
      </c>
      <c r="AD838" s="3">
        <f t="shared" si="263"/>
      </c>
      <c r="AE838" s="3">
        <f t="shared" si="264"/>
      </c>
      <c r="AF838" s="3">
        <f t="shared" si="265"/>
      </c>
      <c r="AG838" s="3">
        <f t="shared" si="266"/>
      </c>
      <c r="AH838" s="3">
        <f t="shared" si="267"/>
      </c>
      <c r="AI838" s="3">
        <f t="shared" si="268"/>
      </c>
      <c r="AJ838" s="3">
        <f t="shared" si="269"/>
      </c>
      <c r="AK838" s="3">
        <f t="shared" si="270"/>
      </c>
      <c r="AL838" s="3">
        <f t="shared" si="271"/>
      </c>
      <c r="AM838" s="3">
        <f t="shared" si="272"/>
      </c>
      <c r="AN838" s="26">
        <f t="shared" si="273"/>
      </c>
      <c r="AO838" s="27">
        <f t="shared" si="274"/>
      </c>
      <c r="AP838" s="31">
        <f t="shared" si="275"/>
        <v>0</v>
      </c>
      <c r="AQ838" s="3">
        <f t="shared" si="276"/>
      </c>
      <c r="AR838" s="3">
        <f t="shared" si="277"/>
      </c>
      <c r="AS838" s="3">
        <f t="shared" si="278"/>
      </c>
      <c r="AT838" s="3">
        <f t="shared" si="279"/>
      </c>
    </row>
    <row r="839" spans="2:46" ht="12">
      <c r="B839" s="40"/>
      <c r="C839" s="37"/>
      <c r="D839" s="37"/>
      <c r="E839" s="37"/>
      <c r="F839" s="37"/>
      <c r="G839" s="52"/>
      <c r="H839" s="46"/>
      <c r="I839" s="47"/>
      <c r="J839" s="57"/>
      <c r="K839" s="59"/>
      <c r="L839" s="55">
        <f t="shared" si="260"/>
        <v>0</v>
      </c>
      <c r="M839" s="55">
        <f t="shared" si="261"/>
        <v>0</v>
      </c>
      <c r="AC839" s="3">
        <f t="shared" si="262"/>
      </c>
      <c r="AD839" s="3">
        <f t="shared" si="263"/>
      </c>
      <c r="AE839" s="3">
        <f t="shared" si="264"/>
      </c>
      <c r="AF839" s="3">
        <f t="shared" si="265"/>
      </c>
      <c r="AG839" s="3">
        <f t="shared" si="266"/>
      </c>
      <c r="AH839" s="3">
        <f t="shared" si="267"/>
      </c>
      <c r="AI839" s="3">
        <f t="shared" si="268"/>
      </c>
      <c r="AJ839" s="3">
        <f t="shared" si="269"/>
      </c>
      <c r="AK839" s="3">
        <f t="shared" si="270"/>
      </c>
      <c r="AL839" s="3">
        <f t="shared" si="271"/>
      </c>
      <c r="AM839" s="3">
        <f t="shared" si="272"/>
      </c>
      <c r="AN839" s="26">
        <f t="shared" si="273"/>
      </c>
      <c r="AO839" s="27">
        <f t="shared" si="274"/>
      </c>
      <c r="AP839" s="31">
        <f t="shared" si="275"/>
        <v>0</v>
      </c>
      <c r="AQ839" s="3">
        <f t="shared" si="276"/>
      </c>
      <c r="AR839" s="3">
        <f t="shared" si="277"/>
      </c>
      <c r="AS839" s="3">
        <f t="shared" si="278"/>
      </c>
      <c r="AT839" s="3">
        <f t="shared" si="279"/>
      </c>
    </row>
    <row r="840" spans="2:46" ht="12">
      <c r="B840" s="40"/>
      <c r="C840" s="37"/>
      <c r="D840" s="37"/>
      <c r="E840" s="37"/>
      <c r="F840" s="37"/>
      <c r="G840" s="52"/>
      <c r="H840" s="46"/>
      <c r="I840" s="47"/>
      <c r="J840" s="57"/>
      <c r="K840" s="59"/>
      <c r="L840" s="55">
        <f t="shared" si="260"/>
        <v>0</v>
      </c>
      <c r="M840" s="55">
        <f t="shared" si="261"/>
        <v>0</v>
      </c>
      <c r="AC840" s="3">
        <f t="shared" si="262"/>
      </c>
      <c r="AD840" s="3">
        <f t="shared" si="263"/>
      </c>
      <c r="AE840" s="3">
        <f t="shared" si="264"/>
      </c>
      <c r="AF840" s="3">
        <f t="shared" si="265"/>
      </c>
      <c r="AG840" s="3">
        <f t="shared" si="266"/>
      </c>
      <c r="AH840" s="3">
        <f t="shared" si="267"/>
      </c>
      <c r="AI840" s="3">
        <f t="shared" si="268"/>
      </c>
      <c r="AJ840" s="3">
        <f t="shared" si="269"/>
      </c>
      <c r="AK840" s="3">
        <f t="shared" si="270"/>
      </c>
      <c r="AL840" s="3">
        <f t="shared" si="271"/>
      </c>
      <c r="AM840" s="3">
        <f t="shared" si="272"/>
      </c>
      <c r="AN840" s="26">
        <f t="shared" si="273"/>
      </c>
      <c r="AO840" s="27">
        <f t="shared" si="274"/>
      </c>
      <c r="AP840" s="31">
        <f t="shared" si="275"/>
        <v>0</v>
      </c>
      <c r="AQ840" s="3">
        <f t="shared" si="276"/>
      </c>
      <c r="AR840" s="3">
        <f t="shared" si="277"/>
      </c>
      <c r="AS840" s="3">
        <f t="shared" si="278"/>
      </c>
      <c r="AT840" s="3">
        <f t="shared" si="279"/>
      </c>
    </row>
    <row r="841" spans="2:46" ht="12">
      <c r="B841" s="40"/>
      <c r="C841" s="37"/>
      <c r="D841" s="37"/>
      <c r="E841" s="37"/>
      <c r="F841" s="37"/>
      <c r="G841" s="52"/>
      <c r="H841" s="46"/>
      <c r="I841" s="47"/>
      <c r="J841" s="57"/>
      <c r="K841" s="59"/>
      <c r="L841" s="55">
        <f t="shared" si="260"/>
        <v>0</v>
      </c>
      <c r="M841" s="55">
        <f t="shared" si="261"/>
        <v>0</v>
      </c>
      <c r="AC841" s="3">
        <f t="shared" si="262"/>
      </c>
      <c r="AD841" s="3">
        <f t="shared" si="263"/>
      </c>
      <c r="AE841" s="3">
        <f t="shared" si="264"/>
      </c>
      <c r="AF841" s="3">
        <f t="shared" si="265"/>
      </c>
      <c r="AG841" s="3">
        <f t="shared" si="266"/>
      </c>
      <c r="AH841" s="3">
        <f t="shared" si="267"/>
      </c>
      <c r="AI841" s="3">
        <f t="shared" si="268"/>
      </c>
      <c r="AJ841" s="3">
        <f t="shared" si="269"/>
      </c>
      <c r="AK841" s="3">
        <f t="shared" si="270"/>
      </c>
      <c r="AL841" s="3">
        <f t="shared" si="271"/>
      </c>
      <c r="AM841" s="3">
        <f t="shared" si="272"/>
      </c>
      <c r="AN841" s="26">
        <f t="shared" si="273"/>
      </c>
      <c r="AO841" s="27">
        <f t="shared" si="274"/>
      </c>
      <c r="AP841" s="31">
        <f t="shared" si="275"/>
        <v>0</v>
      </c>
      <c r="AQ841" s="3">
        <f t="shared" si="276"/>
      </c>
      <c r="AR841" s="3">
        <f t="shared" si="277"/>
      </c>
      <c r="AS841" s="3">
        <f t="shared" si="278"/>
      </c>
      <c r="AT841" s="3">
        <f t="shared" si="279"/>
      </c>
    </row>
    <row r="842" spans="2:46" ht="12">
      <c r="B842" s="40"/>
      <c r="C842" s="37"/>
      <c r="D842" s="37"/>
      <c r="E842" s="37"/>
      <c r="F842" s="37"/>
      <c r="G842" s="52"/>
      <c r="H842" s="46"/>
      <c r="I842" s="47"/>
      <c r="J842" s="57"/>
      <c r="K842" s="59"/>
      <c r="L842" s="55">
        <f t="shared" si="260"/>
        <v>0</v>
      </c>
      <c r="M842" s="55">
        <f t="shared" si="261"/>
        <v>0</v>
      </c>
      <c r="AC842" s="3">
        <f t="shared" si="262"/>
      </c>
      <c r="AD842" s="3">
        <f t="shared" si="263"/>
      </c>
      <c r="AE842" s="3">
        <f t="shared" si="264"/>
      </c>
      <c r="AF842" s="3">
        <f t="shared" si="265"/>
      </c>
      <c r="AG842" s="3">
        <f t="shared" si="266"/>
      </c>
      <c r="AH842" s="3">
        <f t="shared" si="267"/>
      </c>
      <c r="AI842" s="3">
        <f t="shared" si="268"/>
      </c>
      <c r="AJ842" s="3">
        <f t="shared" si="269"/>
      </c>
      <c r="AK842" s="3">
        <f t="shared" si="270"/>
      </c>
      <c r="AL842" s="3">
        <f t="shared" si="271"/>
      </c>
      <c r="AM842" s="3">
        <f t="shared" si="272"/>
      </c>
      <c r="AN842" s="26">
        <f t="shared" si="273"/>
      </c>
      <c r="AO842" s="27">
        <f t="shared" si="274"/>
      </c>
      <c r="AP842" s="31">
        <f t="shared" si="275"/>
        <v>0</v>
      </c>
      <c r="AQ842" s="3">
        <f t="shared" si="276"/>
      </c>
      <c r="AR842" s="3">
        <f t="shared" si="277"/>
      </c>
      <c r="AS842" s="3">
        <f t="shared" si="278"/>
      </c>
      <c r="AT842" s="3">
        <f t="shared" si="279"/>
      </c>
    </row>
    <row r="843" spans="2:46" ht="12">
      <c r="B843" s="40"/>
      <c r="C843" s="37"/>
      <c r="D843" s="37"/>
      <c r="E843" s="37"/>
      <c r="F843" s="37"/>
      <c r="G843" s="52"/>
      <c r="H843" s="46"/>
      <c r="I843" s="47"/>
      <c r="J843" s="57"/>
      <c r="K843" s="59"/>
      <c r="L843" s="55">
        <f t="shared" si="260"/>
        <v>0</v>
      </c>
      <c r="M843" s="55">
        <f t="shared" si="261"/>
        <v>0</v>
      </c>
      <c r="AC843" s="3">
        <f t="shared" si="262"/>
      </c>
      <c r="AD843" s="3">
        <f t="shared" si="263"/>
      </c>
      <c r="AE843" s="3">
        <f t="shared" si="264"/>
      </c>
      <c r="AF843" s="3">
        <f t="shared" si="265"/>
      </c>
      <c r="AG843" s="3">
        <f t="shared" si="266"/>
      </c>
      <c r="AH843" s="3">
        <f t="shared" si="267"/>
      </c>
      <c r="AI843" s="3">
        <f t="shared" si="268"/>
      </c>
      <c r="AJ843" s="3">
        <f t="shared" si="269"/>
      </c>
      <c r="AK843" s="3">
        <f t="shared" si="270"/>
      </c>
      <c r="AL843" s="3">
        <f t="shared" si="271"/>
      </c>
      <c r="AM843" s="3">
        <f t="shared" si="272"/>
      </c>
      <c r="AN843" s="26">
        <f t="shared" si="273"/>
      </c>
      <c r="AO843" s="27">
        <f t="shared" si="274"/>
      </c>
      <c r="AP843" s="31">
        <f t="shared" si="275"/>
        <v>0</v>
      </c>
      <c r="AQ843" s="3">
        <f t="shared" si="276"/>
      </c>
      <c r="AR843" s="3">
        <f t="shared" si="277"/>
      </c>
      <c r="AS843" s="3">
        <f t="shared" si="278"/>
      </c>
      <c r="AT843" s="3">
        <f t="shared" si="279"/>
      </c>
    </row>
    <row r="844" spans="2:46" ht="12">
      <c r="B844" s="40"/>
      <c r="C844" s="37"/>
      <c r="D844" s="37"/>
      <c r="E844" s="37"/>
      <c r="F844" s="37"/>
      <c r="G844" s="52"/>
      <c r="H844" s="46"/>
      <c r="I844" s="47"/>
      <c r="J844" s="57"/>
      <c r="K844" s="59"/>
      <c r="L844" s="55">
        <f t="shared" si="260"/>
        <v>0</v>
      </c>
      <c r="M844" s="55">
        <f t="shared" si="261"/>
        <v>0</v>
      </c>
      <c r="AC844" s="3">
        <f t="shared" si="262"/>
      </c>
      <c r="AD844" s="3">
        <f t="shared" si="263"/>
      </c>
      <c r="AE844" s="3">
        <f t="shared" si="264"/>
      </c>
      <c r="AF844" s="3">
        <f t="shared" si="265"/>
      </c>
      <c r="AG844" s="3">
        <f t="shared" si="266"/>
      </c>
      <c r="AH844" s="3">
        <f t="shared" si="267"/>
      </c>
      <c r="AI844" s="3">
        <f t="shared" si="268"/>
      </c>
      <c r="AJ844" s="3">
        <f t="shared" si="269"/>
      </c>
      <c r="AK844" s="3">
        <f t="shared" si="270"/>
      </c>
      <c r="AL844" s="3">
        <f t="shared" si="271"/>
      </c>
      <c r="AM844" s="3">
        <f t="shared" si="272"/>
      </c>
      <c r="AN844" s="26">
        <f t="shared" si="273"/>
      </c>
      <c r="AO844" s="27">
        <f t="shared" si="274"/>
      </c>
      <c r="AP844" s="31">
        <f t="shared" si="275"/>
        <v>0</v>
      </c>
      <c r="AQ844" s="3">
        <f t="shared" si="276"/>
      </c>
      <c r="AR844" s="3">
        <f t="shared" si="277"/>
      </c>
      <c r="AS844" s="3">
        <f t="shared" si="278"/>
      </c>
      <c r="AT844" s="3">
        <f t="shared" si="279"/>
      </c>
    </row>
    <row r="845" spans="2:46" ht="12">
      <c r="B845" s="40"/>
      <c r="C845" s="37"/>
      <c r="D845" s="37"/>
      <c r="E845" s="37"/>
      <c r="F845" s="37"/>
      <c r="G845" s="52"/>
      <c r="H845" s="46"/>
      <c r="I845" s="47"/>
      <c r="J845" s="57"/>
      <c r="K845" s="59"/>
      <c r="L845" s="55">
        <f t="shared" si="260"/>
        <v>0</v>
      </c>
      <c r="M845" s="55">
        <f t="shared" si="261"/>
        <v>0</v>
      </c>
      <c r="AC845" s="3">
        <f t="shared" si="262"/>
      </c>
      <c r="AD845" s="3">
        <f t="shared" si="263"/>
      </c>
      <c r="AE845" s="3">
        <f t="shared" si="264"/>
      </c>
      <c r="AF845" s="3">
        <f t="shared" si="265"/>
      </c>
      <c r="AG845" s="3">
        <f t="shared" si="266"/>
      </c>
      <c r="AH845" s="3">
        <f t="shared" si="267"/>
      </c>
      <c r="AI845" s="3">
        <f t="shared" si="268"/>
      </c>
      <c r="AJ845" s="3">
        <f t="shared" si="269"/>
      </c>
      <c r="AK845" s="3">
        <f t="shared" si="270"/>
      </c>
      <c r="AL845" s="3">
        <f t="shared" si="271"/>
      </c>
      <c r="AM845" s="3">
        <f t="shared" si="272"/>
      </c>
      <c r="AN845" s="26">
        <f t="shared" si="273"/>
      </c>
      <c r="AO845" s="27">
        <f t="shared" si="274"/>
      </c>
      <c r="AP845" s="31">
        <f t="shared" si="275"/>
        <v>0</v>
      </c>
      <c r="AQ845" s="3">
        <f t="shared" si="276"/>
      </c>
      <c r="AR845" s="3">
        <f t="shared" si="277"/>
      </c>
      <c r="AS845" s="3">
        <f t="shared" si="278"/>
      </c>
      <c r="AT845" s="3">
        <f t="shared" si="279"/>
      </c>
    </row>
    <row r="846" spans="2:46" ht="12">
      <c r="B846" s="40"/>
      <c r="C846" s="37"/>
      <c r="D846" s="37"/>
      <c r="E846" s="37"/>
      <c r="F846" s="37"/>
      <c r="G846" s="52"/>
      <c r="H846" s="46"/>
      <c r="I846" s="47"/>
      <c r="J846" s="57"/>
      <c r="K846" s="59"/>
      <c r="L846" s="55">
        <f t="shared" si="260"/>
        <v>0</v>
      </c>
      <c r="M846" s="55">
        <f t="shared" si="261"/>
        <v>0</v>
      </c>
      <c r="AC846" s="3">
        <f t="shared" si="262"/>
      </c>
      <c r="AD846" s="3">
        <f t="shared" si="263"/>
      </c>
      <c r="AE846" s="3">
        <f t="shared" si="264"/>
      </c>
      <c r="AF846" s="3">
        <f t="shared" si="265"/>
      </c>
      <c r="AG846" s="3">
        <f t="shared" si="266"/>
      </c>
      <c r="AH846" s="3">
        <f t="shared" si="267"/>
      </c>
      <c r="AI846" s="3">
        <f t="shared" si="268"/>
      </c>
      <c r="AJ846" s="3">
        <f t="shared" si="269"/>
      </c>
      <c r="AK846" s="3">
        <f t="shared" si="270"/>
      </c>
      <c r="AL846" s="3">
        <f t="shared" si="271"/>
      </c>
      <c r="AM846" s="3">
        <f t="shared" si="272"/>
      </c>
      <c r="AN846" s="26">
        <f t="shared" si="273"/>
      </c>
      <c r="AO846" s="27">
        <f t="shared" si="274"/>
      </c>
      <c r="AP846" s="31">
        <f t="shared" si="275"/>
        <v>0</v>
      </c>
      <c r="AQ846" s="3">
        <f t="shared" si="276"/>
      </c>
      <c r="AR846" s="3">
        <f t="shared" si="277"/>
      </c>
      <c r="AS846" s="3">
        <f t="shared" si="278"/>
      </c>
      <c r="AT846" s="3">
        <f t="shared" si="279"/>
      </c>
    </row>
    <row r="847" spans="2:46" ht="12">
      <c r="B847" s="40"/>
      <c r="C847" s="37"/>
      <c r="D847" s="37"/>
      <c r="E847" s="37"/>
      <c r="F847" s="37"/>
      <c r="G847" s="52"/>
      <c r="H847" s="46"/>
      <c r="I847" s="47"/>
      <c r="J847" s="57"/>
      <c r="K847" s="59"/>
      <c r="L847" s="55">
        <f t="shared" si="260"/>
        <v>0</v>
      </c>
      <c r="M847" s="55">
        <f t="shared" si="261"/>
        <v>0</v>
      </c>
      <c r="AC847" s="3">
        <f t="shared" si="262"/>
      </c>
      <c r="AD847" s="3">
        <f t="shared" si="263"/>
      </c>
      <c r="AE847" s="3">
        <f t="shared" si="264"/>
      </c>
      <c r="AF847" s="3">
        <f t="shared" si="265"/>
      </c>
      <c r="AG847" s="3">
        <f t="shared" si="266"/>
      </c>
      <c r="AH847" s="3">
        <f t="shared" si="267"/>
      </c>
      <c r="AI847" s="3">
        <f t="shared" si="268"/>
      </c>
      <c r="AJ847" s="3">
        <f t="shared" si="269"/>
      </c>
      <c r="AK847" s="3">
        <f t="shared" si="270"/>
      </c>
      <c r="AL847" s="3">
        <f t="shared" si="271"/>
      </c>
      <c r="AM847" s="3">
        <f t="shared" si="272"/>
      </c>
      <c r="AN847" s="26">
        <f t="shared" si="273"/>
      </c>
      <c r="AO847" s="27">
        <f t="shared" si="274"/>
      </c>
      <c r="AP847" s="31">
        <f t="shared" si="275"/>
        <v>0</v>
      </c>
      <c r="AQ847" s="3">
        <f t="shared" si="276"/>
      </c>
      <c r="AR847" s="3">
        <f t="shared" si="277"/>
      </c>
      <c r="AS847" s="3">
        <f t="shared" si="278"/>
      </c>
      <c r="AT847" s="3">
        <f t="shared" si="279"/>
      </c>
    </row>
    <row r="848" spans="2:46" ht="12">
      <c r="B848" s="40"/>
      <c r="C848" s="37"/>
      <c r="D848" s="37"/>
      <c r="E848" s="37"/>
      <c r="F848" s="37"/>
      <c r="G848" s="52"/>
      <c r="H848" s="46"/>
      <c r="I848" s="47"/>
      <c r="J848" s="57"/>
      <c r="K848" s="59"/>
      <c r="L848" s="55">
        <f t="shared" si="260"/>
        <v>0</v>
      </c>
      <c r="M848" s="55">
        <f t="shared" si="261"/>
        <v>0</v>
      </c>
      <c r="AC848" s="3">
        <f t="shared" si="262"/>
      </c>
      <c r="AD848" s="3">
        <f t="shared" si="263"/>
      </c>
      <c r="AE848" s="3">
        <f t="shared" si="264"/>
      </c>
      <c r="AF848" s="3">
        <f t="shared" si="265"/>
      </c>
      <c r="AG848" s="3">
        <f t="shared" si="266"/>
      </c>
      <c r="AH848" s="3">
        <f t="shared" si="267"/>
      </c>
      <c r="AI848" s="3">
        <f t="shared" si="268"/>
      </c>
      <c r="AJ848" s="3">
        <f t="shared" si="269"/>
      </c>
      <c r="AK848" s="3">
        <f t="shared" si="270"/>
      </c>
      <c r="AL848" s="3">
        <f t="shared" si="271"/>
      </c>
      <c r="AM848" s="3">
        <f t="shared" si="272"/>
      </c>
      <c r="AN848" s="26">
        <f t="shared" si="273"/>
      </c>
      <c r="AO848" s="27">
        <f t="shared" si="274"/>
      </c>
      <c r="AP848" s="31">
        <f t="shared" si="275"/>
        <v>0</v>
      </c>
      <c r="AQ848" s="3">
        <f t="shared" si="276"/>
      </c>
      <c r="AR848" s="3">
        <f t="shared" si="277"/>
      </c>
      <c r="AS848" s="3">
        <f t="shared" si="278"/>
      </c>
      <c r="AT848" s="3">
        <f t="shared" si="279"/>
      </c>
    </row>
    <row r="849" spans="2:46" ht="12">
      <c r="B849" s="40"/>
      <c r="C849" s="37"/>
      <c r="D849" s="37"/>
      <c r="E849" s="37"/>
      <c r="F849" s="37"/>
      <c r="G849" s="52"/>
      <c r="H849" s="46"/>
      <c r="I849" s="47"/>
      <c r="J849" s="57"/>
      <c r="K849" s="59"/>
      <c r="L849" s="55">
        <f t="shared" si="260"/>
        <v>0</v>
      </c>
      <c r="M849" s="55">
        <f t="shared" si="261"/>
        <v>0</v>
      </c>
      <c r="AC849" s="3">
        <f t="shared" si="262"/>
      </c>
      <c r="AD849" s="3">
        <f t="shared" si="263"/>
      </c>
      <c r="AE849" s="3">
        <f t="shared" si="264"/>
      </c>
      <c r="AF849" s="3">
        <f t="shared" si="265"/>
      </c>
      <c r="AG849" s="3">
        <f t="shared" si="266"/>
      </c>
      <c r="AH849" s="3">
        <f t="shared" si="267"/>
      </c>
      <c r="AI849" s="3">
        <f t="shared" si="268"/>
      </c>
      <c r="AJ849" s="3">
        <f t="shared" si="269"/>
      </c>
      <c r="AK849" s="3">
        <f t="shared" si="270"/>
      </c>
      <c r="AL849" s="3">
        <f t="shared" si="271"/>
      </c>
      <c r="AM849" s="3">
        <f t="shared" si="272"/>
      </c>
      <c r="AN849" s="26">
        <f t="shared" si="273"/>
      </c>
      <c r="AO849" s="27">
        <f t="shared" si="274"/>
      </c>
      <c r="AP849" s="31">
        <f t="shared" si="275"/>
        <v>0</v>
      </c>
      <c r="AQ849" s="3">
        <f t="shared" si="276"/>
      </c>
      <c r="AR849" s="3">
        <f t="shared" si="277"/>
      </c>
      <c r="AS849" s="3">
        <f t="shared" si="278"/>
      </c>
      <c r="AT849" s="3">
        <f t="shared" si="279"/>
      </c>
    </row>
    <row r="850" spans="2:46" ht="12">
      <c r="B850" s="40"/>
      <c r="C850" s="37"/>
      <c r="D850" s="37"/>
      <c r="E850" s="37"/>
      <c r="F850" s="37"/>
      <c r="G850" s="52"/>
      <c r="H850" s="46"/>
      <c r="I850" s="47"/>
      <c r="J850" s="57"/>
      <c r="K850" s="59"/>
      <c r="L850" s="55">
        <f t="shared" si="260"/>
        <v>0</v>
      </c>
      <c r="M850" s="55">
        <f t="shared" si="261"/>
        <v>0</v>
      </c>
      <c r="AC850" s="3">
        <f t="shared" si="262"/>
      </c>
      <c r="AD850" s="3">
        <f t="shared" si="263"/>
      </c>
      <c r="AE850" s="3">
        <f t="shared" si="264"/>
      </c>
      <c r="AF850" s="3">
        <f t="shared" si="265"/>
      </c>
      <c r="AG850" s="3">
        <f t="shared" si="266"/>
      </c>
      <c r="AH850" s="3">
        <f t="shared" si="267"/>
      </c>
      <c r="AI850" s="3">
        <f t="shared" si="268"/>
      </c>
      <c r="AJ850" s="3">
        <f t="shared" si="269"/>
      </c>
      <c r="AK850" s="3">
        <f t="shared" si="270"/>
      </c>
      <c r="AL850" s="3">
        <f t="shared" si="271"/>
      </c>
      <c r="AM850" s="3">
        <f t="shared" si="272"/>
      </c>
      <c r="AN850" s="26">
        <f t="shared" si="273"/>
      </c>
      <c r="AO850" s="27">
        <f t="shared" si="274"/>
      </c>
      <c r="AP850" s="31">
        <f t="shared" si="275"/>
        <v>0</v>
      </c>
      <c r="AQ850" s="3">
        <f t="shared" si="276"/>
      </c>
      <c r="AR850" s="3">
        <f t="shared" si="277"/>
      </c>
      <c r="AS850" s="3">
        <f t="shared" si="278"/>
      </c>
      <c r="AT850" s="3">
        <f t="shared" si="279"/>
      </c>
    </row>
  </sheetData>
  <sheetProtection password="C5B0" sheet="1" objects="1" scenarios="1"/>
  <conditionalFormatting sqref="I1:I65536">
    <cfRule type="cellIs" priority="1" dxfId="1" operator="equal" stopIfTrue="1">
      <formula>"Y"</formula>
    </cfRule>
  </conditionalFormatting>
  <conditionalFormatting sqref="J1:K65536">
    <cfRule type="cellIs" priority="2" dxfId="1" operator="equal" stopIfTrue="1">
      <formula>"Y"</formula>
    </cfRule>
    <cfRule type="cellIs" priority="3" dxfId="0" operator="equal" stopIfTrue="1">
      <formula>"N"</formula>
    </cfRule>
    <cfRule type="cellIs" priority="4" dxfId="2" operator="equal" stopIfTrue="1">
      <formula>"P"</formula>
    </cfRule>
  </conditionalFormatting>
  <dataValidations count="8">
    <dataValidation type="list" allowBlank="1" showInputMessage="1" showErrorMessage="1" promptTitle="Input Instructions" prompt="Select the betting agency from the drop down menu or type it in yourself.&#10;&#10;If you haven't done so already, you MUST input the names of the betting agencies that you are with in the 'Settings' worksheet." sqref="C5:C850">
      <formula1>$AV$5:$AV$16</formula1>
    </dataValidation>
    <dataValidation type="list" allowBlank="1" showInputMessage="1" showErrorMessage="1" promptTitle="Input Instructions" prompt="Select the appropriate Sport / Event from the drop down menu.&#10;&#10;Before using this sheet, you MUST input names for sporting events into the 'Settings' worksheet." sqref="D5:D850">
      <formula1>$AW$5:$AW$44</formula1>
    </dataValidation>
    <dataValidation type="list" allowBlank="1" showInputMessage="1" showErrorMessage="1" sqref="K4:K850">
      <formula1>$AX$5:$AX$8</formula1>
    </dataValidation>
    <dataValidation type="list" allowBlank="1" showInputMessage="1" showErrorMessage="1" promptTitle="Input Instructions" prompt="Input Y if this is a free bet or N if it isn't. If you are unsure, input N." sqref="I5:I850">
      <formula1>$AY$5:$AY$6</formula1>
    </dataValidation>
    <dataValidation type="decimal" allowBlank="1" showInputMessage="1" showErrorMessage="1" promptTitle="Input Instructions" prompt="Input the dollar amount that you have placed on the bet." errorTitle="Input error" error="Please input positive numbers only for the betting amount." sqref="G5:G850">
      <formula1>0</formula1>
      <formula2>9.99999999999999E+30</formula2>
    </dataValidation>
    <dataValidation allowBlank="1" showInputMessage="1" showErrorMessage="1" promptTitle="Input Instructions" prompt="Input the date you that made the bet using the format 6-Jan-09. If you prefer, you can input the date of the event itself, but I suggest you remain constistant." sqref="B5:B850"/>
    <dataValidation type="decimal" allowBlank="1" showInputMessage="1" showErrorMessage="1" promptTitle="Input Instructions" prompt="Input the betting odds for your selection. Your odds should resemble the following: 1.20, 5.50, etc.&#10;&#10;This sheet uses the system common to Australia where a $100 bet with 2.20 odds will pay a $220 return, with a profit of $120." errorTitle="Input error" error="Please input odds the odds amount as a decimal number, i.e. 1.20, 5.51, etc. The odds must be greater than 1." sqref="H5:H850">
      <formula1>1</formula1>
      <formula2>9.99999999999999E+30</formula2>
    </dataValidation>
    <dataValidation type="list" allowBlank="1" showInputMessage="1" showErrorMessage="1" promptTitle="Input Instructions" prompt="Input the status of the bet as follows:&#10;&#10;P = pending bet&#10;Y = winning bet&#10;N = losing bet&#10;R = refunded bet" sqref="J5:J850">
      <formula1>$AX$5:$AX$8</formula1>
    </dataValidation>
  </dataValidations>
  <printOptions/>
  <pageMargins left="0.75" right="0.75" top="1" bottom="1" header="0.5" footer="0.5"/>
  <pageSetup orientation="landscape" paperSize="9" r:id="rId1"/>
  <headerFooter alignWithMargins="0">
    <oddHeader>&amp;L&amp;"Arial,Bold"Betting Tracker v1.01&amp;RBet History</oddHeader>
    <oddFooter>&amp;Lhttp://www.aussportsbetting.com&amp;C&amp;D&amp;RPage &amp;P / &amp;N</oddFooter>
  </headerFooter>
</worksheet>
</file>

<file path=xl/worksheets/sheet5.xml><?xml version="1.0" encoding="utf-8"?>
<worksheet xmlns="http://schemas.openxmlformats.org/spreadsheetml/2006/main" xmlns:r="http://schemas.openxmlformats.org/officeDocument/2006/relationships">
  <dimension ref="B2:J17"/>
  <sheetViews>
    <sheetView showGridLines="0" workbookViewId="0" topLeftCell="A1">
      <selection activeCell="F35" sqref="F35"/>
    </sheetView>
  </sheetViews>
  <sheetFormatPr defaultColWidth="9.140625" defaultRowHeight="12.75"/>
  <cols>
    <col min="1" max="1" width="2.7109375" style="1" customWidth="1"/>
    <col min="2" max="2" width="16.8515625" style="1" customWidth="1"/>
    <col min="3" max="3" width="11.28125" style="1" bestFit="1" customWidth="1"/>
    <col min="4" max="4" width="8.7109375" style="1" bestFit="1" customWidth="1"/>
    <col min="5" max="5" width="11.7109375" style="1" bestFit="1" customWidth="1"/>
    <col min="6" max="6" width="11.7109375" style="1" customWidth="1"/>
    <col min="7" max="7" width="12.57421875" style="1" bestFit="1" customWidth="1"/>
    <col min="8" max="8" width="13.7109375" style="1" bestFit="1" customWidth="1"/>
    <col min="9" max="9" width="11.8515625" style="1" bestFit="1" customWidth="1"/>
    <col min="10" max="10" width="13.7109375" style="1" bestFit="1" customWidth="1"/>
    <col min="11" max="16384" width="9.140625" style="1" customWidth="1"/>
  </cols>
  <sheetData>
    <row r="1" ht="7.5" customHeight="1"/>
    <row r="2" ht="18">
      <c r="B2" s="11" t="s">
        <v>82</v>
      </c>
    </row>
    <row r="3" ht="7.5" customHeight="1"/>
    <row r="4" spans="2:10" ht="12">
      <c r="B4" s="14" t="s">
        <v>12</v>
      </c>
      <c r="C4" s="14" t="s">
        <v>79</v>
      </c>
      <c r="D4" s="14" t="s">
        <v>120</v>
      </c>
      <c r="E4" s="14" t="s">
        <v>83</v>
      </c>
      <c r="F4" s="14" t="s">
        <v>70</v>
      </c>
      <c r="G4" s="14" t="s">
        <v>71</v>
      </c>
      <c r="H4" s="14" t="s">
        <v>140</v>
      </c>
      <c r="I4" s="14" t="s">
        <v>59</v>
      </c>
      <c r="J4" s="14" t="s">
        <v>81</v>
      </c>
    </row>
    <row r="5" spans="2:10" ht="12">
      <c r="B5" s="3" t="str">
        <f>IF(Settings!B7&lt;&gt;"",IF(Settings!B7&lt;&gt;"--",Settings!B7,""),"")</f>
        <v>Sportsbet</v>
      </c>
      <c r="C5" s="9">
        <f aca="true" t="shared" si="0" ref="C5:C16">IF(B5&lt;&gt;"",SUMIF(DEPOSIT_AGENCY,B5,DEPOSITS),"")</f>
        <v>100</v>
      </c>
      <c r="D5" s="9">
        <f aca="true" t="shared" si="1" ref="D5:D16">IF(B5&lt;&gt;"",SUMIF(BONUS_AGENCY,B5,BONUS_AMOUNT)-SUMIF(PENDING_FREEBET_AGENCY,B5,PENDING_FREEBET),"")</f>
        <v>0</v>
      </c>
      <c r="E5" s="9">
        <f aca="true" t="shared" si="2" ref="E5:E16">IF(B5&lt;&gt;"",SUMIF(AGENCY,B5,PROFIT),"")</f>
        <v>8.840000000000002</v>
      </c>
      <c r="F5" s="70">
        <f aca="true" t="shared" si="3" ref="F5:F16">IF(B5&lt;&gt;"",IF(B5&lt;&gt;"--",COUNTIF(PENDING_AGENCIES,B5),""),"")</f>
        <v>1</v>
      </c>
      <c r="G5" s="9">
        <f aca="true" t="shared" si="4" ref="G5:G16">IF(B5&lt;&gt;"",SUMIF(AGENCY,B5,PENDING),"")</f>
        <v>5</v>
      </c>
      <c r="H5" s="9">
        <f>IF(B5&lt;&gt;"",C5+D5+E5-G5,"")</f>
        <v>103.84</v>
      </c>
      <c r="I5" s="17">
        <f>Settings!C7</f>
        <v>200</v>
      </c>
      <c r="J5" s="17">
        <f>IF(B5&lt;&gt;"",H5+I5,"")</f>
        <v>303.84000000000003</v>
      </c>
    </row>
    <row r="6" spans="2:10" ht="12">
      <c r="B6" s="3" t="str">
        <f>IF(Settings!B8&lt;&gt;"",IF(Settings!B8&lt;&gt;"--",Settings!B8,""),"")</f>
        <v>Sportingbet</v>
      </c>
      <c r="C6" s="9">
        <f t="shared" si="0"/>
        <v>-200</v>
      </c>
      <c r="D6" s="9">
        <f t="shared" si="1"/>
        <v>0</v>
      </c>
      <c r="E6" s="9">
        <f t="shared" si="2"/>
        <v>-5.699999999999999</v>
      </c>
      <c r="F6" s="70">
        <f t="shared" si="3"/>
        <v>0</v>
      </c>
      <c r="G6" s="9">
        <f t="shared" si="4"/>
        <v>0</v>
      </c>
      <c r="H6" s="9">
        <f aca="true" t="shared" si="5" ref="H6:H16">IF(B6&lt;&gt;"",C6+D6+E6-G6,"")</f>
        <v>-205.7</v>
      </c>
      <c r="I6" s="17">
        <f>Settings!C8</f>
        <v>0</v>
      </c>
      <c r="J6" s="17">
        <f>IF(B6&lt;&gt;"",H6+I6,"")</f>
        <v>-205.7</v>
      </c>
    </row>
    <row r="7" spans="2:10" ht="12">
      <c r="B7" s="3" t="str">
        <f>IF(Settings!B9&lt;&gt;"",IF(Settings!B9&lt;&gt;"--",Settings!B9,""),"")</f>
        <v>Centrebet</v>
      </c>
      <c r="C7" s="9">
        <f t="shared" si="0"/>
        <v>0</v>
      </c>
      <c r="D7" s="9">
        <f t="shared" si="1"/>
        <v>0</v>
      </c>
      <c r="E7" s="9">
        <f t="shared" si="2"/>
        <v>0</v>
      </c>
      <c r="F7" s="70">
        <f t="shared" si="3"/>
        <v>0</v>
      </c>
      <c r="G7" s="9">
        <f t="shared" si="4"/>
        <v>0</v>
      </c>
      <c r="H7" s="9">
        <f>IF(B7&lt;&gt;"",C7+D7+E7-G7,"")</f>
        <v>0</v>
      </c>
      <c r="I7" s="17">
        <f>Settings!C9</f>
        <v>0</v>
      </c>
      <c r="J7" s="17">
        <f>IF(B7&lt;&gt;"",H7+I7,"")</f>
        <v>0</v>
      </c>
    </row>
    <row r="8" spans="2:10" ht="12">
      <c r="B8" s="3">
        <f>IF(Settings!B10&lt;&gt;"",IF(Settings!B10&lt;&gt;"--",Settings!B10,""),"")</f>
      </c>
      <c r="C8" s="9">
        <f t="shared" si="0"/>
      </c>
      <c r="D8" s="9">
        <f t="shared" si="1"/>
      </c>
      <c r="E8" s="9">
        <f t="shared" si="2"/>
      </c>
      <c r="F8" s="70">
        <f t="shared" si="3"/>
      </c>
      <c r="G8" s="9">
        <f t="shared" si="4"/>
      </c>
      <c r="H8" s="9">
        <f t="shared" si="5"/>
      </c>
      <c r="I8" s="17">
        <f>Settings!C10</f>
        <v>0</v>
      </c>
      <c r="J8" s="17">
        <f aca="true" t="shared" si="6" ref="J8:J16">IF(B8&lt;&gt;"",H8+I8,"")</f>
      </c>
    </row>
    <row r="9" spans="2:10" ht="12">
      <c r="B9" s="3">
        <f>IF(Settings!B11&lt;&gt;"",IF(Settings!B11&lt;&gt;"--",Settings!B11,""),"")</f>
      </c>
      <c r="C9" s="9">
        <f t="shared" si="0"/>
      </c>
      <c r="D9" s="9">
        <f t="shared" si="1"/>
      </c>
      <c r="E9" s="9">
        <f t="shared" si="2"/>
      </c>
      <c r="F9" s="70">
        <f t="shared" si="3"/>
      </c>
      <c r="G9" s="9">
        <f t="shared" si="4"/>
      </c>
      <c r="H9" s="9">
        <f t="shared" si="5"/>
      </c>
      <c r="I9" s="17">
        <f>Settings!C11</f>
        <v>0</v>
      </c>
      <c r="J9" s="17">
        <f t="shared" si="6"/>
      </c>
    </row>
    <row r="10" spans="2:10" ht="12">
      <c r="B10" s="3">
        <f>IF(Settings!B12&lt;&gt;"",IF(Settings!B12&lt;&gt;"--",Settings!B12,""),"")</f>
      </c>
      <c r="C10" s="9">
        <f t="shared" si="0"/>
      </c>
      <c r="D10" s="9">
        <f t="shared" si="1"/>
      </c>
      <c r="E10" s="9">
        <f t="shared" si="2"/>
      </c>
      <c r="F10" s="70">
        <f t="shared" si="3"/>
      </c>
      <c r="G10" s="9">
        <f t="shared" si="4"/>
      </c>
      <c r="H10" s="9">
        <f t="shared" si="5"/>
      </c>
      <c r="I10" s="17">
        <f>Settings!C12</f>
        <v>0</v>
      </c>
      <c r="J10" s="17">
        <f t="shared" si="6"/>
      </c>
    </row>
    <row r="11" spans="2:10" ht="12">
      <c r="B11" s="3">
        <f>IF(Settings!B13&lt;&gt;"",IF(Settings!B13&lt;&gt;"--",Settings!B13,""),"")</f>
      </c>
      <c r="C11" s="9">
        <f t="shared" si="0"/>
      </c>
      <c r="D11" s="9">
        <f t="shared" si="1"/>
      </c>
      <c r="E11" s="9">
        <f t="shared" si="2"/>
      </c>
      <c r="F11" s="70">
        <f t="shared" si="3"/>
      </c>
      <c r="G11" s="9">
        <f t="shared" si="4"/>
      </c>
      <c r="H11" s="9">
        <f t="shared" si="5"/>
      </c>
      <c r="I11" s="17">
        <f>Settings!C13</f>
        <v>0</v>
      </c>
      <c r="J11" s="17">
        <f t="shared" si="6"/>
      </c>
    </row>
    <row r="12" spans="2:10" ht="12">
      <c r="B12" s="3">
        <f>IF(Settings!B14&lt;&gt;"",IF(Settings!B14&lt;&gt;"--",Settings!B14,""),"")</f>
      </c>
      <c r="C12" s="9">
        <f t="shared" si="0"/>
      </c>
      <c r="D12" s="9">
        <f t="shared" si="1"/>
      </c>
      <c r="E12" s="9">
        <f t="shared" si="2"/>
      </c>
      <c r="F12" s="70">
        <f t="shared" si="3"/>
      </c>
      <c r="G12" s="9">
        <f t="shared" si="4"/>
      </c>
      <c r="H12" s="9">
        <f t="shared" si="5"/>
      </c>
      <c r="I12" s="17">
        <f>Settings!C14</f>
        <v>0</v>
      </c>
      <c r="J12" s="17">
        <f t="shared" si="6"/>
      </c>
    </row>
    <row r="13" spans="2:10" ht="12">
      <c r="B13" s="3">
        <f>IF(Settings!B15&lt;&gt;"",IF(Settings!B15&lt;&gt;"--",Settings!B15,""),"")</f>
      </c>
      <c r="C13" s="9">
        <f t="shared" si="0"/>
      </c>
      <c r="D13" s="9">
        <f t="shared" si="1"/>
      </c>
      <c r="E13" s="9">
        <f t="shared" si="2"/>
      </c>
      <c r="F13" s="70">
        <f t="shared" si="3"/>
      </c>
      <c r="G13" s="9">
        <f t="shared" si="4"/>
      </c>
      <c r="H13" s="9">
        <f t="shared" si="5"/>
      </c>
      <c r="I13" s="17">
        <f>Settings!C15</f>
        <v>0</v>
      </c>
      <c r="J13" s="17">
        <f t="shared" si="6"/>
      </c>
    </row>
    <row r="14" spans="2:10" ht="12">
      <c r="B14" s="3">
        <f>IF(Settings!B16&lt;&gt;"",IF(Settings!B16&lt;&gt;"--",Settings!B16,""),"")</f>
      </c>
      <c r="C14" s="9">
        <f t="shared" si="0"/>
      </c>
      <c r="D14" s="9">
        <f t="shared" si="1"/>
      </c>
      <c r="E14" s="9">
        <f t="shared" si="2"/>
      </c>
      <c r="F14" s="70">
        <f t="shared" si="3"/>
      </c>
      <c r="G14" s="9">
        <f t="shared" si="4"/>
      </c>
      <c r="H14" s="9">
        <f t="shared" si="5"/>
      </c>
      <c r="I14" s="17">
        <f>Settings!C16</f>
        <v>0</v>
      </c>
      <c r="J14" s="17">
        <f t="shared" si="6"/>
      </c>
    </row>
    <row r="15" spans="2:10" ht="12">
      <c r="B15" s="3">
        <f>IF(Settings!B17&lt;&gt;"",IF(Settings!B17&lt;&gt;"--",Settings!B17,""),"")</f>
      </c>
      <c r="C15" s="9">
        <f t="shared" si="0"/>
      </c>
      <c r="D15" s="9">
        <f t="shared" si="1"/>
      </c>
      <c r="E15" s="9">
        <f t="shared" si="2"/>
      </c>
      <c r="F15" s="70">
        <f t="shared" si="3"/>
      </c>
      <c r="G15" s="9">
        <f t="shared" si="4"/>
      </c>
      <c r="H15" s="9">
        <f t="shared" si="5"/>
      </c>
      <c r="I15" s="17">
        <f>Settings!C17</f>
        <v>0</v>
      </c>
      <c r="J15" s="17">
        <f t="shared" si="6"/>
      </c>
    </row>
    <row r="16" spans="2:10" ht="12">
      <c r="B16" s="3">
        <f>IF(Settings!B18&lt;&gt;"",IF(Settings!B18&lt;&gt;"--",Settings!B18,""),"")</f>
      </c>
      <c r="C16" s="9">
        <f t="shared" si="0"/>
      </c>
      <c r="D16" s="9">
        <f t="shared" si="1"/>
      </c>
      <c r="E16" s="9">
        <f t="shared" si="2"/>
      </c>
      <c r="F16" s="70">
        <f t="shared" si="3"/>
      </c>
      <c r="G16" s="9">
        <f t="shared" si="4"/>
      </c>
      <c r="H16" s="9">
        <f t="shared" si="5"/>
      </c>
      <c r="I16" s="17">
        <f>Settings!C18</f>
        <v>0</v>
      </c>
      <c r="J16" s="17">
        <f t="shared" si="6"/>
      </c>
    </row>
    <row r="17" spans="2:10" ht="12">
      <c r="B17" s="19" t="s">
        <v>64</v>
      </c>
      <c r="C17" s="18">
        <f aca="true" t="shared" si="7" ref="C17:H17">SUM(C5:C16)</f>
        <v>-100</v>
      </c>
      <c r="D17" s="18">
        <f t="shared" si="7"/>
        <v>0</v>
      </c>
      <c r="E17" s="18">
        <f t="shared" si="7"/>
        <v>3.1400000000000023</v>
      </c>
      <c r="F17" s="30">
        <f t="shared" si="7"/>
        <v>1</v>
      </c>
      <c r="G17" s="18">
        <f t="shared" si="7"/>
        <v>5</v>
      </c>
      <c r="H17" s="18">
        <f t="shared" si="7"/>
        <v>-101.85999999999999</v>
      </c>
      <c r="I17" s="18">
        <f>SUM(I5:I16)</f>
        <v>200</v>
      </c>
      <c r="J17" s="18">
        <f>SUM(J5:J16)</f>
        <v>98.14000000000004</v>
      </c>
    </row>
  </sheetData>
  <sheetProtection password="C5B0" sheet="1" objects="1" scenarios="1"/>
  <conditionalFormatting sqref="E5:F17">
    <cfRule type="cellIs" priority="1" dxfId="0" operator="lessThan" stopIfTrue="1">
      <formula>0</formula>
    </cfRule>
  </conditionalFormatting>
  <printOptions/>
  <pageMargins left="0.75" right="0.75" top="1" bottom="1" header="0.5" footer="0.5"/>
  <pageSetup orientation="landscape" paperSize="9" r:id="rId1"/>
  <headerFooter alignWithMargins="0">
    <oddHeader>&amp;L&amp;"Arial,Bold"Betting Tracker v1.01&amp;RAvailable Funds</oddHeader>
    <oddFooter>&amp;Lhttp://www.aussportsbetting.com&amp;C&amp;D&amp;RPage &amp;P /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J47"/>
  <sheetViews>
    <sheetView showGridLines="0" workbookViewId="0" topLeftCell="A1">
      <selection activeCell="E32" sqref="E32"/>
    </sheetView>
  </sheetViews>
  <sheetFormatPr defaultColWidth="9.140625" defaultRowHeight="12.75"/>
  <cols>
    <col min="1" max="1" width="2.7109375" style="1" customWidth="1"/>
    <col min="2" max="2" width="16.8515625" style="1" customWidth="1"/>
    <col min="3" max="4" width="10.7109375" style="1" customWidth="1"/>
    <col min="5" max="5" width="8.28125" style="1" customWidth="1"/>
    <col min="6" max="6" width="2.7109375" style="1" customWidth="1"/>
    <col min="7" max="7" width="18.7109375" style="1" customWidth="1"/>
    <col min="8" max="8" width="11.00390625" style="1" customWidth="1"/>
    <col min="9" max="9" width="10.7109375" style="1" customWidth="1"/>
    <col min="10" max="10" width="7.7109375" style="1" customWidth="1"/>
    <col min="11" max="16384" width="9.140625" style="1" customWidth="1"/>
  </cols>
  <sheetData>
    <row r="1" ht="7.5" customHeight="1"/>
    <row r="2" ht="18">
      <c r="B2" s="11" t="s">
        <v>74</v>
      </c>
    </row>
    <row r="3" ht="7.5" customHeight="1"/>
    <row r="4" spans="2:8" ht="15">
      <c r="B4" s="15" t="s">
        <v>89</v>
      </c>
      <c r="G4" s="13" t="s">
        <v>91</v>
      </c>
      <c r="H4" s="2"/>
    </row>
    <row r="5" ht="6" customHeight="1"/>
    <row r="6" spans="2:10" ht="12">
      <c r="B6" s="22" t="s">
        <v>12</v>
      </c>
      <c r="C6" s="23" t="s">
        <v>66</v>
      </c>
      <c r="D6" s="22" t="s">
        <v>65</v>
      </c>
      <c r="E6" s="23" t="s">
        <v>67</v>
      </c>
      <c r="G6" s="22" t="s">
        <v>90</v>
      </c>
      <c r="H6" s="23" t="s">
        <v>66</v>
      </c>
      <c r="I6" s="22" t="s">
        <v>65</v>
      </c>
      <c r="J6" s="23" t="s">
        <v>67</v>
      </c>
    </row>
    <row r="7" spans="2:10" ht="12">
      <c r="B7" s="20" t="str">
        <f>IF(Settings!B7&lt;&gt;"",IF(Settings!B7&lt;&gt;"--",Settings!B7,""),"")</f>
        <v>Sportsbet</v>
      </c>
      <c r="C7" s="9">
        <f>IF(B7&lt;&gt;"",IF(B7&lt;&gt;"--",SUMIF(AGENCY,Performance!B7,AMOUNT),""),"")</f>
        <v>77</v>
      </c>
      <c r="D7" s="21">
        <f>IF(B7&lt;&gt;"",IF(B7&lt;&gt;"--",SUMIF(AGENCY,Performance!B7,PROFIT),""),"")</f>
        <v>8.840000000000002</v>
      </c>
      <c r="E7" s="24">
        <f aca="true" t="shared" si="0" ref="E7:E18">IF(C7&lt;&gt;"",IF(C7&gt;0,D7/C7,""),"")</f>
        <v>0.11480519480519483</v>
      </c>
      <c r="G7" s="3" t="str">
        <f>IF(Settings!E7&lt;&gt;"",IF(Settings!E7&lt;&gt;"--",Settings!E7,""),"")</f>
        <v>Cricket</v>
      </c>
      <c r="H7" s="9">
        <f aca="true" t="shared" si="1" ref="H7:H46">IF(G7&lt;&gt;"",SUMIF(SPORT,G7,AMOUNT),"")</f>
        <v>5</v>
      </c>
      <c r="I7" s="9">
        <f aca="true" t="shared" si="2" ref="I7:I46">IF(G7&lt;&gt;"",SUMIF(SPORT,G7,PROFIT),"")</f>
        <v>0</v>
      </c>
      <c r="J7" s="24">
        <f aca="true" t="shared" si="3" ref="J7:J46">IF(H7&lt;&gt;"",IF(H7&gt;0,I7/H7,""),"")</f>
        <v>0</v>
      </c>
    </row>
    <row r="8" spans="2:10" ht="12">
      <c r="B8" s="20" t="str">
        <f>IF(Settings!B8&lt;&gt;"",IF(Settings!B8&lt;&gt;"--",Settings!B8,""),"")</f>
        <v>Sportingbet</v>
      </c>
      <c r="C8" s="9">
        <f>IF(B8&lt;&gt;"",IF(B8&lt;&gt;"--",SUMIF(AGENCY,Performance!B8,AMOUNT),""),"")</f>
        <v>30</v>
      </c>
      <c r="D8" s="21">
        <f>IF(B8&lt;&gt;"",IF(B8&lt;&gt;"--",SUMIF(AGENCY,Performance!B8,PROFIT),""),"")</f>
        <v>-5.699999999999999</v>
      </c>
      <c r="E8" s="24">
        <f t="shared" si="0"/>
        <v>-0.18999999999999997</v>
      </c>
      <c r="G8" s="3" t="str">
        <f>IF(Settings!E8&lt;&gt;"",IF(Settings!E8&lt;&gt;"--",Settings!E8,""),"")</f>
        <v>Football</v>
      </c>
      <c r="H8" s="9">
        <f t="shared" si="1"/>
        <v>36</v>
      </c>
      <c r="I8" s="9">
        <f t="shared" si="2"/>
        <v>8.249999999999998</v>
      </c>
      <c r="J8" s="24">
        <f t="shared" si="3"/>
        <v>0.22916666666666663</v>
      </c>
    </row>
    <row r="9" spans="2:10" ht="12">
      <c r="B9" s="20" t="str">
        <f>IF(Settings!B9&lt;&gt;"",IF(Settings!B9&lt;&gt;"--",Settings!B9,""),"")</f>
        <v>Centrebet</v>
      </c>
      <c r="C9" s="9">
        <f>IF(B9&lt;&gt;"",IF(B9&lt;&gt;"--",SUMIF(AGENCY,Performance!B9,AMOUNT),""),"")</f>
        <v>10</v>
      </c>
      <c r="D9" s="21">
        <f>IF(B9&lt;&gt;"",IF(B9&lt;&gt;"--",SUMIF(AGENCY,Performance!B9,PROFIT),""),"")</f>
        <v>0</v>
      </c>
      <c r="E9" s="24">
        <f t="shared" si="0"/>
        <v>0</v>
      </c>
      <c r="G9" s="3" t="str">
        <f>IF(Settings!E9&lt;&gt;"",IF(Settings!E9&lt;&gt;"--",Settings!E9,""),"")</f>
        <v>Tennis</v>
      </c>
      <c r="H9" s="9">
        <f t="shared" si="1"/>
        <v>11</v>
      </c>
      <c r="I9" s="9">
        <f t="shared" si="2"/>
        <v>0.7400000000000002</v>
      </c>
      <c r="J9" s="24">
        <f t="shared" si="3"/>
        <v>0.06727272727272729</v>
      </c>
    </row>
    <row r="10" spans="2:10" ht="12">
      <c r="B10" s="20">
        <f>IF(Settings!B10&lt;&gt;"",IF(Settings!B10&lt;&gt;"--",Settings!B10,""),"")</f>
      </c>
      <c r="C10" s="9">
        <f>IF(B10&lt;&gt;"",IF(B10&lt;&gt;"--",SUMIF(AGENCY,Performance!B10,AMOUNT),""),"")</f>
      </c>
      <c r="D10" s="21">
        <f>IF(B10&lt;&gt;"",IF(B10&lt;&gt;"--",SUMIF(AGENCY,Performance!B10,PROFIT),""),"")</f>
      </c>
      <c r="E10" s="24">
        <f t="shared" si="0"/>
      </c>
      <c r="G10" s="3" t="str">
        <f>IF(Settings!E10&lt;&gt;"",IF(Settings!E10&lt;&gt;"--",Settings!E10,""),"")</f>
        <v>NFL</v>
      </c>
      <c r="H10" s="9">
        <f t="shared" si="1"/>
        <v>65</v>
      </c>
      <c r="I10" s="9">
        <f t="shared" si="2"/>
        <v>-5.849999999999997</v>
      </c>
      <c r="J10" s="24">
        <f t="shared" si="3"/>
        <v>-0.08999999999999996</v>
      </c>
    </row>
    <row r="11" spans="2:10" ht="12">
      <c r="B11" s="20">
        <f>IF(Settings!B11&lt;&gt;"",IF(Settings!B11&lt;&gt;"--",Settings!B11,""),"")</f>
      </c>
      <c r="C11" s="9">
        <f>IF(B11&lt;&gt;"",IF(B11&lt;&gt;"--",SUMIF(AGENCY,Performance!B11,AMOUNT),""),"")</f>
      </c>
      <c r="D11" s="21">
        <f>IF(B11&lt;&gt;"",IF(B11&lt;&gt;"--",SUMIF(AGENCY,Performance!B11,PROFIT),""),"")</f>
      </c>
      <c r="E11" s="24">
        <f t="shared" si="0"/>
      </c>
      <c r="G11" s="3">
        <f>IF(Settings!E11&lt;&gt;"",IF(Settings!E11&lt;&gt;"--",Settings!E11,""),"")</f>
      </c>
      <c r="H11" s="9">
        <f t="shared" si="1"/>
      </c>
      <c r="I11" s="9">
        <f t="shared" si="2"/>
      </c>
      <c r="J11" s="24">
        <f t="shared" si="3"/>
      </c>
    </row>
    <row r="12" spans="2:10" ht="12">
      <c r="B12" s="20">
        <f>IF(Settings!B12&lt;&gt;"",IF(Settings!B12&lt;&gt;"--",Settings!B12,""),"")</f>
      </c>
      <c r="C12" s="9">
        <f>IF(B12&lt;&gt;"",IF(B12&lt;&gt;"--",SUMIF(AGENCY,Performance!B12,AMOUNT),""),"")</f>
      </c>
      <c r="D12" s="21">
        <f>IF(B12&lt;&gt;"",IF(B12&lt;&gt;"--",SUMIF(AGENCY,Performance!B12,PROFIT),""),"")</f>
      </c>
      <c r="E12" s="24">
        <f t="shared" si="0"/>
      </c>
      <c r="G12" s="3">
        <f>IF(Settings!E12&lt;&gt;"",IF(Settings!E12&lt;&gt;"--",Settings!E12,""),"")</f>
      </c>
      <c r="H12" s="9">
        <f t="shared" si="1"/>
      </c>
      <c r="I12" s="9">
        <f t="shared" si="2"/>
      </c>
      <c r="J12" s="24">
        <f t="shared" si="3"/>
      </c>
    </row>
    <row r="13" spans="2:10" ht="12">
      <c r="B13" s="20">
        <f>IF(Settings!B13&lt;&gt;"",IF(Settings!B13&lt;&gt;"--",Settings!B13,""),"")</f>
      </c>
      <c r="C13" s="9">
        <f>IF(B13&lt;&gt;"",IF(B13&lt;&gt;"--",SUMIF(AGENCY,Performance!B13,AMOUNT),""),"")</f>
      </c>
      <c r="D13" s="21">
        <f>IF(B13&lt;&gt;"",IF(B13&lt;&gt;"--",SUMIF(AGENCY,Performance!B13,PROFIT),""),"")</f>
      </c>
      <c r="E13" s="24">
        <f t="shared" si="0"/>
      </c>
      <c r="G13" s="3">
        <f>IF(Settings!E13&lt;&gt;"",IF(Settings!E13&lt;&gt;"--",Settings!E13,""),"")</f>
      </c>
      <c r="H13" s="9">
        <f t="shared" si="1"/>
      </c>
      <c r="I13" s="9">
        <f t="shared" si="2"/>
      </c>
      <c r="J13" s="24">
        <f t="shared" si="3"/>
      </c>
    </row>
    <row r="14" spans="2:10" ht="12">
      <c r="B14" s="20">
        <f>IF(Settings!B14&lt;&gt;"",IF(Settings!B14&lt;&gt;"--",Settings!B14,""),"")</f>
      </c>
      <c r="C14" s="9">
        <f>IF(B14&lt;&gt;"",IF(B14&lt;&gt;"--",SUMIF(AGENCY,Performance!B14,AMOUNT),""),"")</f>
      </c>
      <c r="D14" s="21">
        <f>IF(B14&lt;&gt;"",IF(B14&lt;&gt;"--",SUMIF(AGENCY,Performance!B14,PROFIT),""),"")</f>
      </c>
      <c r="E14" s="24">
        <f t="shared" si="0"/>
      </c>
      <c r="G14" s="3">
        <f>IF(Settings!E14&lt;&gt;"",IF(Settings!E14&lt;&gt;"--",Settings!E14,""),"")</f>
      </c>
      <c r="H14" s="9">
        <f t="shared" si="1"/>
      </c>
      <c r="I14" s="9">
        <f t="shared" si="2"/>
      </c>
      <c r="J14" s="24">
        <f t="shared" si="3"/>
      </c>
    </row>
    <row r="15" spans="2:10" ht="12">
      <c r="B15" s="20">
        <f>IF(Settings!B15&lt;&gt;"",IF(Settings!B15&lt;&gt;"--",Settings!B15,""),"")</f>
      </c>
      <c r="C15" s="9">
        <f>IF(B15&lt;&gt;"",IF(B15&lt;&gt;"--",SUMIF(AGENCY,Performance!B15,AMOUNT),""),"")</f>
      </c>
      <c r="D15" s="21">
        <f>IF(B15&lt;&gt;"",IF(B15&lt;&gt;"--",SUMIF(AGENCY,Performance!B15,PROFIT),""),"")</f>
      </c>
      <c r="E15" s="24">
        <f t="shared" si="0"/>
      </c>
      <c r="G15" s="3">
        <f>IF(Settings!E15&lt;&gt;"",IF(Settings!E15&lt;&gt;"--",Settings!E15,""),"")</f>
      </c>
      <c r="H15" s="9">
        <f t="shared" si="1"/>
      </c>
      <c r="I15" s="9">
        <f t="shared" si="2"/>
      </c>
      <c r="J15" s="24">
        <f t="shared" si="3"/>
      </c>
    </row>
    <row r="16" spans="2:10" ht="12">
      <c r="B16" s="20">
        <f>IF(Settings!B16&lt;&gt;"",IF(Settings!B16&lt;&gt;"--",Settings!B16,""),"")</f>
      </c>
      <c r="C16" s="9">
        <f>IF(B16&lt;&gt;"",IF(B16&lt;&gt;"--",SUMIF(AGENCY,Performance!B16,AMOUNT),""),"")</f>
      </c>
      <c r="D16" s="21">
        <f>IF(B16&lt;&gt;"",IF(B16&lt;&gt;"--",SUMIF(AGENCY,Performance!B16,PROFIT),""),"")</f>
      </c>
      <c r="E16" s="24">
        <f t="shared" si="0"/>
      </c>
      <c r="G16" s="3">
        <f>IF(Settings!E16&lt;&gt;"",IF(Settings!E16&lt;&gt;"--",Settings!E16,""),"")</f>
      </c>
      <c r="H16" s="9">
        <f t="shared" si="1"/>
      </c>
      <c r="I16" s="9">
        <f t="shared" si="2"/>
      </c>
      <c r="J16" s="24">
        <f t="shared" si="3"/>
      </c>
    </row>
    <row r="17" spans="2:10" ht="12">
      <c r="B17" s="20">
        <f>IF(Settings!B17&lt;&gt;"",IF(Settings!B17&lt;&gt;"--",Settings!B17,""),"")</f>
      </c>
      <c r="C17" s="9">
        <f>IF(B17&lt;&gt;"",IF(B17&lt;&gt;"--",SUMIF(AGENCY,Performance!B17,AMOUNT),""),"")</f>
      </c>
      <c r="D17" s="21">
        <f>IF(B17&lt;&gt;"",IF(B17&lt;&gt;"--",SUMIF(AGENCY,Performance!B17,PROFIT),""),"")</f>
      </c>
      <c r="E17" s="24">
        <f t="shared" si="0"/>
      </c>
      <c r="G17" s="3">
        <f>IF(Settings!E17&lt;&gt;"",IF(Settings!E17&lt;&gt;"--",Settings!E17,""),"")</f>
      </c>
      <c r="H17" s="9">
        <f t="shared" si="1"/>
      </c>
      <c r="I17" s="9">
        <f t="shared" si="2"/>
      </c>
      <c r="J17" s="24">
        <f t="shared" si="3"/>
      </c>
    </row>
    <row r="18" spans="2:10" ht="12">
      <c r="B18" s="20">
        <f>IF(Settings!B18&lt;&gt;"",IF(Settings!B18&lt;&gt;"--",Settings!B18,""),"")</f>
      </c>
      <c r="C18" s="9">
        <f>IF(B18&lt;&gt;"",IF(B18&lt;&gt;"--",SUMIF(AGENCY,Performance!B18,AMOUNT),""),"")</f>
      </c>
      <c r="D18" s="21">
        <f>IF(B18&lt;&gt;"",IF(B18&lt;&gt;"--",SUMIF(AGENCY,Performance!B18,PROFIT),""),"")</f>
      </c>
      <c r="E18" s="24">
        <f t="shared" si="0"/>
      </c>
      <c r="G18" s="3">
        <f>IF(Settings!E18&lt;&gt;"",IF(Settings!E18&lt;&gt;"--",Settings!E18,""),"")</f>
      </c>
      <c r="H18" s="9">
        <f t="shared" si="1"/>
      </c>
      <c r="I18" s="9">
        <f t="shared" si="2"/>
      </c>
      <c r="J18" s="24">
        <f t="shared" si="3"/>
      </c>
    </row>
    <row r="19" spans="2:10" ht="12">
      <c r="B19" s="19" t="s">
        <v>64</v>
      </c>
      <c r="C19" s="18">
        <f>SUM(C7:C18)</f>
        <v>117</v>
      </c>
      <c r="D19" s="18">
        <f>SUM(D7:D18)</f>
        <v>3.1400000000000023</v>
      </c>
      <c r="E19" s="25">
        <f>IF(C19&gt;0,D19/C19,"")</f>
        <v>0.02683760683760686</v>
      </c>
      <c r="G19" s="3">
        <f>IF(Settings!E19&lt;&gt;"",IF(Settings!E19&lt;&gt;"--",Settings!E19,""),"")</f>
      </c>
      <c r="H19" s="9">
        <f t="shared" si="1"/>
      </c>
      <c r="I19" s="9">
        <f t="shared" si="2"/>
      </c>
      <c r="J19" s="24">
        <f t="shared" si="3"/>
      </c>
    </row>
    <row r="20" spans="2:10" ht="12.75" customHeight="1">
      <c r="B20" s="67" t="s">
        <v>68</v>
      </c>
      <c r="C20" s="67"/>
      <c r="G20" s="3">
        <f>IF(Settings!E20&lt;&gt;"",IF(Settings!E20&lt;&gt;"--",Settings!E20,""),"")</f>
      </c>
      <c r="H20" s="9">
        <f t="shared" si="1"/>
      </c>
      <c r="I20" s="9">
        <f t="shared" si="2"/>
      </c>
      <c r="J20" s="24">
        <f t="shared" si="3"/>
      </c>
    </row>
    <row r="21" spans="2:10" ht="12">
      <c r="B21" s="67"/>
      <c r="C21" s="67"/>
      <c r="G21" s="3">
        <f>IF(Settings!E21&lt;&gt;"",IF(Settings!E21&lt;&gt;"--",Settings!E21,""),"")</f>
      </c>
      <c r="H21" s="9">
        <f t="shared" si="1"/>
      </c>
      <c r="I21" s="9">
        <f t="shared" si="2"/>
      </c>
      <c r="J21" s="24">
        <f t="shared" si="3"/>
      </c>
    </row>
    <row r="22" spans="3:10" ht="12">
      <c r="C22" s="23" t="s">
        <v>85</v>
      </c>
      <c r="D22" s="29" t="s">
        <v>86</v>
      </c>
      <c r="E22" s="23" t="s">
        <v>87</v>
      </c>
      <c r="G22" s="3">
        <f>IF(Settings!E22&lt;&gt;"",IF(Settings!E22&lt;&gt;"--",Settings!E22,""),"")</f>
      </c>
      <c r="H22" s="9">
        <f t="shared" si="1"/>
      </c>
      <c r="I22" s="9">
        <f t="shared" si="2"/>
      </c>
      <c r="J22" s="24">
        <f t="shared" si="3"/>
      </c>
    </row>
    <row r="23" spans="2:10" ht="12">
      <c r="B23" s="3" t="s">
        <v>125</v>
      </c>
      <c r="C23" s="3">
        <f>COUNTIF(WIN,"Y")</f>
        <v>13</v>
      </c>
      <c r="D23" s="24">
        <f>IF(C$26&gt;0,C23/C$26,"")</f>
        <v>0.65</v>
      </c>
      <c r="E23" s="24">
        <f>IF(C$23+C$24&gt;0,C23/(C$23+C$24),0)</f>
        <v>0.65</v>
      </c>
      <c r="G23" s="3">
        <f>IF(Settings!E23&lt;&gt;"",IF(Settings!E23&lt;&gt;"--",Settings!E23,""),"")</f>
      </c>
      <c r="H23" s="9">
        <f t="shared" si="1"/>
      </c>
      <c r="I23" s="9">
        <f t="shared" si="2"/>
      </c>
      <c r="J23" s="24">
        <f t="shared" si="3"/>
      </c>
    </row>
    <row r="24" spans="2:10" ht="12">
      <c r="B24" s="3" t="s">
        <v>124</v>
      </c>
      <c r="C24" s="3">
        <f>COUNTIF(WIN,"N")</f>
        <v>7</v>
      </c>
      <c r="D24" s="24">
        <f>IF(C$26&gt;0,C24/C$26,"")</f>
        <v>0.35</v>
      </c>
      <c r="E24" s="24">
        <f>IF(C$23+C$24&gt;0,C24/(C$23+C$24),0)</f>
        <v>0.35</v>
      </c>
      <c r="G24" s="3">
        <f>IF(Settings!E24&lt;&gt;"",IF(Settings!E24&lt;&gt;"--",Settings!E24,""),"")</f>
      </c>
      <c r="H24" s="9">
        <f t="shared" si="1"/>
      </c>
      <c r="I24" s="9">
        <f t="shared" si="2"/>
      </c>
      <c r="J24" s="24">
        <f t="shared" si="3"/>
      </c>
    </row>
    <row r="25" spans="2:10" ht="12">
      <c r="B25" s="3" t="s">
        <v>69</v>
      </c>
      <c r="C25" s="3">
        <f>COUNTIF(WIN,"R")</f>
        <v>0</v>
      </c>
      <c r="D25" s="24">
        <f>IF(C$26&gt;0,C25/C$26,"")</f>
        <v>0</v>
      </c>
      <c r="G25" s="3">
        <f>IF(Settings!E25&lt;&gt;"",IF(Settings!E25&lt;&gt;"--",Settings!E25,""),"")</f>
      </c>
      <c r="H25" s="9">
        <f t="shared" si="1"/>
      </c>
      <c r="I25" s="9">
        <f t="shared" si="2"/>
      </c>
      <c r="J25" s="24">
        <f t="shared" si="3"/>
      </c>
    </row>
    <row r="26" spans="2:10" ht="12">
      <c r="B26" s="19" t="s">
        <v>64</v>
      </c>
      <c r="C26" s="30">
        <f>SUM(C23:C25)</f>
        <v>20</v>
      </c>
      <c r="D26" s="25">
        <f>SUM(D23:D25)</f>
        <v>1</v>
      </c>
      <c r="G26" s="3">
        <f>IF(Settings!E26&lt;&gt;"",IF(Settings!E26&lt;&gt;"--",Settings!E26,""),"")</f>
      </c>
      <c r="H26" s="9">
        <f t="shared" si="1"/>
      </c>
      <c r="I26" s="9">
        <f t="shared" si="2"/>
      </c>
      <c r="J26" s="24">
        <f t="shared" si="3"/>
      </c>
    </row>
    <row r="27" spans="2:10" ht="12">
      <c r="B27" s="67" t="s">
        <v>70</v>
      </c>
      <c r="C27" s="67"/>
      <c r="G27" s="3">
        <f>IF(Settings!E27&lt;&gt;"",IF(Settings!E27&lt;&gt;"--",Settings!E27,""),"")</f>
      </c>
      <c r="H27" s="9">
        <f t="shared" si="1"/>
      </c>
      <c r="I27" s="9">
        <f t="shared" si="2"/>
      </c>
      <c r="J27" s="24">
        <f t="shared" si="3"/>
      </c>
    </row>
    <row r="28" spans="2:10" ht="12">
      <c r="B28" s="67"/>
      <c r="C28" s="67"/>
      <c r="G28" s="3">
        <f>IF(Settings!E28&lt;&gt;"",IF(Settings!E28&lt;&gt;"--",Settings!E28,""),"")</f>
      </c>
      <c r="H28" s="9">
        <f t="shared" si="1"/>
      </c>
      <c r="I28" s="9">
        <f t="shared" si="2"/>
      </c>
      <c r="J28" s="24">
        <f t="shared" si="3"/>
      </c>
    </row>
    <row r="29" spans="2:10" ht="12">
      <c r="B29" s="3" t="s">
        <v>70</v>
      </c>
      <c r="C29" s="3">
        <f>COUNTIF(WIN,"P")</f>
        <v>1</v>
      </c>
      <c r="G29" s="3">
        <f>IF(Settings!E29&lt;&gt;"",IF(Settings!E29&lt;&gt;"--",Settings!E29,""),"")</f>
      </c>
      <c r="H29" s="9">
        <f t="shared" si="1"/>
      </c>
      <c r="I29" s="9">
        <f t="shared" si="2"/>
      </c>
      <c r="J29" s="24">
        <f t="shared" si="3"/>
      </c>
    </row>
    <row r="30" spans="2:10" ht="12">
      <c r="B30" s="3" t="s">
        <v>71</v>
      </c>
      <c r="C30" s="9">
        <f>SUMIF(WIN,"P",AMOUNT)</f>
        <v>5</v>
      </c>
      <c r="G30" s="3">
        <f>IF(Settings!E30&lt;&gt;"",IF(Settings!E30&lt;&gt;"--",Settings!E30,""),"")</f>
      </c>
      <c r="H30" s="9">
        <f t="shared" si="1"/>
      </c>
      <c r="I30" s="9">
        <f t="shared" si="2"/>
      </c>
      <c r="J30" s="24">
        <f t="shared" si="3"/>
      </c>
    </row>
    <row r="31" spans="2:10" ht="12">
      <c r="B31" s="3" t="s">
        <v>72</v>
      </c>
      <c r="C31" s="9">
        <f>SUMIF(WIN,"P",POTENTIAL)</f>
        <v>7.9</v>
      </c>
      <c r="G31" s="3">
        <f>IF(Settings!E31&lt;&gt;"",IF(Settings!E31&lt;&gt;"--",Settings!E31,""),"")</f>
      </c>
      <c r="H31" s="9">
        <f t="shared" si="1"/>
      </c>
      <c r="I31" s="9">
        <f t="shared" si="2"/>
      </c>
      <c r="J31" s="24">
        <f t="shared" si="3"/>
      </c>
    </row>
    <row r="32" spans="2:10" ht="12">
      <c r="B32" s="3" t="s">
        <v>73</v>
      </c>
      <c r="C32" s="17">
        <f>C31-C30</f>
        <v>2.9000000000000004</v>
      </c>
      <c r="G32" s="3">
        <f>IF(Settings!E32&lt;&gt;"",IF(Settings!E32&lt;&gt;"--",Settings!E32,""),"")</f>
      </c>
      <c r="H32" s="9">
        <f t="shared" si="1"/>
      </c>
      <c r="I32" s="9">
        <f t="shared" si="2"/>
      </c>
      <c r="J32" s="24">
        <f t="shared" si="3"/>
      </c>
    </row>
    <row r="33" spans="2:10" ht="12">
      <c r="B33" s="67" t="s">
        <v>75</v>
      </c>
      <c r="C33" s="67"/>
      <c r="G33" s="3">
        <f>IF(Settings!E33&lt;&gt;"",IF(Settings!E33&lt;&gt;"--",Settings!E33,""),"")</f>
      </c>
      <c r="H33" s="9">
        <f t="shared" si="1"/>
      </c>
      <c r="I33" s="9">
        <f t="shared" si="2"/>
      </c>
      <c r="J33" s="24">
        <f t="shared" si="3"/>
      </c>
    </row>
    <row r="34" spans="2:10" ht="12">
      <c r="B34" s="67"/>
      <c r="C34" s="67"/>
      <c r="G34" s="3">
        <f>IF(Settings!E34&lt;&gt;"",IF(Settings!E34&lt;&gt;"--",Settings!E34,""),"")</f>
      </c>
      <c r="H34" s="9">
        <f t="shared" si="1"/>
      </c>
      <c r="I34" s="9">
        <f t="shared" si="2"/>
      </c>
      <c r="J34" s="24">
        <f t="shared" si="3"/>
      </c>
    </row>
    <row r="35" spans="2:10" ht="12">
      <c r="B35" s="3" t="s">
        <v>77</v>
      </c>
      <c r="C35" s="9">
        <f>SUMIF(DEPOSITS,"&gt;0",DEPOSITS)</f>
        <v>160</v>
      </c>
      <c r="G35" s="3">
        <f>IF(Settings!E35&lt;&gt;"",IF(Settings!E35&lt;&gt;"--",Settings!E35,""),"")</f>
      </c>
      <c r="H35" s="9">
        <f t="shared" si="1"/>
      </c>
      <c r="I35" s="9">
        <f t="shared" si="2"/>
      </c>
      <c r="J35" s="24">
        <f t="shared" si="3"/>
      </c>
    </row>
    <row r="36" spans="2:10" ht="12">
      <c r="B36" s="3" t="s">
        <v>78</v>
      </c>
      <c r="C36" s="9">
        <f>-SUMIF(DEPOSITS,"&lt;0",DEPOSITS)</f>
        <v>260</v>
      </c>
      <c r="G36" s="3">
        <f>IF(Settings!E36&lt;&gt;"",IF(Settings!E36&lt;&gt;"--",Settings!E36,""),"")</f>
      </c>
      <c r="H36" s="9">
        <f t="shared" si="1"/>
      </c>
      <c r="I36" s="9">
        <f t="shared" si="2"/>
      </c>
      <c r="J36" s="24">
        <f t="shared" si="3"/>
      </c>
    </row>
    <row r="37" spans="2:10" ht="12">
      <c r="B37" s="3" t="s">
        <v>79</v>
      </c>
      <c r="C37" s="18">
        <f>C35-C36</f>
        <v>-100</v>
      </c>
      <c r="G37" s="3">
        <f>IF(Settings!E37&lt;&gt;"",IF(Settings!E37&lt;&gt;"--",Settings!E37,""),"")</f>
      </c>
      <c r="H37" s="9">
        <f t="shared" si="1"/>
      </c>
      <c r="I37" s="9">
        <f t="shared" si="2"/>
      </c>
      <c r="J37" s="24">
        <f t="shared" si="3"/>
      </c>
    </row>
    <row r="38" spans="2:10" ht="12">
      <c r="B38" s="3" t="s">
        <v>80</v>
      </c>
      <c r="C38" s="17">
        <f>D19</f>
        <v>3.1400000000000023</v>
      </c>
      <c r="G38" s="3">
        <f>IF(Settings!E38&lt;&gt;"",IF(Settings!E38&lt;&gt;"--",Settings!E38,""),"")</f>
      </c>
      <c r="H38" s="9">
        <f t="shared" si="1"/>
      </c>
      <c r="I38" s="9">
        <f t="shared" si="2"/>
      </c>
      <c r="J38" s="24">
        <f t="shared" si="3"/>
      </c>
    </row>
    <row r="39" spans="2:10" ht="12">
      <c r="B39" s="3" t="s">
        <v>70</v>
      </c>
      <c r="C39" s="17">
        <f>C30</f>
        <v>5</v>
      </c>
      <c r="G39" s="3">
        <f>IF(Settings!E39&lt;&gt;"",IF(Settings!E39&lt;&gt;"--",Settings!E39,""),"")</f>
      </c>
      <c r="H39" s="9">
        <f t="shared" si="1"/>
      </c>
      <c r="I39" s="9">
        <f t="shared" si="2"/>
      </c>
      <c r="J39" s="24">
        <f t="shared" si="3"/>
      </c>
    </row>
    <row r="40" spans="2:10" ht="12">
      <c r="B40" s="3" t="s">
        <v>81</v>
      </c>
      <c r="C40" s="18">
        <f>C37+C38-C39</f>
        <v>-101.86</v>
      </c>
      <c r="G40" s="3">
        <f>IF(Settings!E40&lt;&gt;"",IF(Settings!E40&lt;&gt;"--",Settings!E40,""),"")</f>
      </c>
      <c r="H40" s="9">
        <f t="shared" si="1"/>
      </c>
      <c r="I40" s="9">
        <f t="shared" si="2"/>
      </c>
      <c r="J40" s="24">
        <f t="shared" si="3"/>
      </c>
    </row>
    <row r="41" spans="7:10" ht="12">
      <c r="G41" s="3">
        <f>IF(Settings!E41&lt;&gt;"",IF(Settings!E41&lt;&gt;"--",Settings!E41,""),"")</f>
      </c>
      <c r="H41" s="9">
        <f t="shared" si="1"/>
      </c>
      <c r="I41" s="9">
        <f t="shared" si="2"/>
      </c>
      <c r="J41" s="24">
        <f t="shared" si="3"/>
      </c>
    </row>
    <row r="42" spans="7:10" ht="12">
      <c r="G42" s="3">
        <f>IF(Settings!E42&lt;&gt;"",IF(Settings!E42&lt;&gt;"--",Settings!E42,""),"")</f>
      </c>
      <c r="H42" s="9">
        <f t="shared" si="1"/>
      </c>
      <c r="I42" s="9">
        <f t="shared" si="2"/>
      </c>
      <c r="J42" s="24">
        <f t="shared" si="3"/>
      </c>
    </row>
    <row r="43" spans="3:10" ht="12">
      <c r="C43" s="16"/>
      <c r="G43" s="3">
        <f>IF(Settings!E43&lt;&gt;"",IF(Settings!E43&lt;&gt;"--",Settings!E43,""),"")</f>
      </c>
      <c r="H43" s="9">
        <f t="shared" si="1"/>
      </c>
      <c r="I43" s="9">
        <f t="shared" si="2"/>
      </c>
      <c r="J43" s="24">
        <f t="shared" si="3"/>
      </c>
    </row>
    <row r="44" spans="7:10" ht="12">
      <c r="G44" s="3">
        <f>IF(Settings!E44&lt;&gt;"",IF(Settings!E44&lt;&gt;"--",Settings!E44,""),"")</f>
      </c>
      <c r="H44" s="9">
        <f t="shared" si="1"/>
      </c>
      <c r="I44" s="9">
        <f t="shared" si="2"/>
      </c>
      <c r="J44" s="24">
        <f t="shared" si="3"/>
      </c>
    </row>
    <row r="45" spans="7:10" ht="12">
      <c r="G45" s="3">
        <f>IF(Settings!E45&lt;&gt;"",IF(Settings!E45&lt;&gt;"--",Settings!E45,""),"")</f>
      </c>
      <c r="H45" s="9">
        <f t="shared" si="1"/>
      </c>
      <c r="I45" s="9">
        <f t="shared" si="2"/>
      </c>
      <c r="J45" s="24">
        <f t="shared" si="3"/>
      </c>
    </row>
    <row r="46" spans="7:10" ht="12">
      <c r="G46" s="3">
        <f>IF(Settings!E46&lt;&gt;"",IF(Settings!E46&lt;&gt;"--",Settings!E46,""),"")</f>
      </c>
      <c r="H46" s="9">
        <f t="shared" si="1"/>
      </c>
      <c r="I46" s="9">
        <f t="shared" si="2"/>
      </c>
      <c r="J46" s="24">
        <f t="shared" si="3"/>
      </c>
    </row>
    <row r="47" spans="7:10" ht="12">
      <c r="G47" s="19" t="s">
        <v>64</v>
      </c>
      <c r="H47" s="18">
        <f>SUM(H7:H46)</f>
        <v>117</v>
      </c>
      <c r="I47" s="18">
        <f>SUM(I7:I46)</f>
        <v>3.1400000000000015</v>
      </c>
      <c r="J47" s="25">
        <f>IF(H47&gt;0,I47/H47,"")</f>
        <v>0.02683760683760685</v>
      </c>
    </row>
  </sheetData>
  <sheetProtection password="C5B0" sheet="1" objects="1" scenarios="1"/>
  <mergeCells count="3">
    <mergeCell ref="B20:C21"/>
    <mergeCell ref="B27:C28"/>
    <mergeCell ref="B33:C34"/>
  </mergeCells>
  <conditionalFormatting sqref="I7:J47 D7:E19">
    <cfRule type="cellIs" priority="1" dxfId="0" operator="lessThan" stopIfTrue="1">
      <formula>0</formula>
    </cfRule>
  </conditionalFormatting>
  <printOptions/>
  <pageMargins left="0.75" right="0.75" top="1" bottom="1" header="0.5" footer="0.5"/>
  <pageSetup fitToHeight="1" fitToWidth="1" orientation="portrait" paperSize="9" scale="90" r:id="rId1"/>
  <headerFooter alignWithMargins="0">
    <oddHeader>&amp;L&amp;"Arial,Bold"Betting Tracker v1.01&amp;RPerformance Summary</oddHeader>
    <oddFooter>&amp;Lhttp://www.aussportsbetting.com&amp;C&amp;D&amp;RPage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Rowan Walshaw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Rowan Walshaw</dc:creator>
  <cp:keywords/>
  <dc:description/>
  <cp:lastModifiedBy> Rowan Walshaw</cp:lastModifiedBy>
  <cp:lastPrinted>2009-01-29T02:59:14Z</cp:lastPrinted>
  <dcterms:created xsi:type="dcterms:W3CDTF">2009-01-25T22:41:26Z</dcterms:created>
  <dcterms:modified xsi:type="dcterms:W3CDTF">2009-01-29T03:05:45Z</dcterms:modified>
  <cp:category/>
  <cp:version/>
  <cp:contentType/>
  <cp:contentStatus/>
</cp:coreProperties>
</file>